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620" tabRatio="925" activeTab="1"/>
  </bookViews>
  <sheets>
    <sheet name="заг" sheetId="19" r:id="rId1"/>
    <sheet name="укр.мова" sheetId="2" r:id="rId2"/>
    <sheet name="укр.літ" sheetId="3" r:id="rId3"/>
    <sheet name="зар.літ" sheetId="17" r:id="rId4"/>
    <sheet name="інф(заг)" sheetId="24" r:id="rId5"/>
    <sheet name="мат, алгебра" sheetId="4" r:id="rId6"/>
    <sheet name="мат, геометр" sheetId="5" r:id="rId7"/>
    <sheet name="фізика" sheetId="7" r:id="rId8"/>
    <sheet name="англ" sheetId="6" r:id="rId9"/>
    <sheet name="німец" sheetId="8" r:id="rId10"/>
    <sheet name="хімія" sheetId="9" r:id="rId11"/>
    <sheet name="географ" sheetId="16" r:id="rId12"/>
    <sheet name="біологія" sheetId="14" r:id="rId13"/>
    <sheet name="осн. здоров" sheetId="15" r:id="rId14"/>
    <sheet name="вс. істор" sheetId="11" r:id="rId15"/>
    <sheet name="істор. Укр." sheetId="12" r:id="rId16"/>
    <sheet name="гр. освіта" sheetId="13" r:id="rId17"/>
    <sheet name="тех(заг)" sheetId="22" r:id="rId18"/>
    <sheet name="музика" sheetId="20" r:id="rId19"/>
    <sheet name="тех(х)" sheetId="1" r:id="rId20"/>
    <sheet name="тех(д)" sheetId="10" r:id="rId21"/>
    <sheet name="інф(2гр)" sheetId="21" r:id="rId22"/>
    <sheet name="інф(1гр)" sheetId="23" r:id="rId23"/>
  </sheets>
  <calcPr calcId="145621"/>
</workbook>
</file>

<file path=xl/calcChain.xml><?xml version="1.0" encoding="utf-8"?>
<calcChain xmlns="http://schemas.openxmlformats.org/spreadsheetml/2006/main">
  <c r="H25" i="19" l="1"/>
  <c r="G25" i="19"/>
  <c r="F25" i="19"/>
  <c r="E25" i="19"/>
  <c r="D26" i="19"/>
  <c r="F24" i="19"/>
  <c r="E24" i="19"/>
  <c r="G23" i="19"/>
  <c r="G22" i="19"/>
  <c r="H22" i="19"/>
  <c r="F22" i="19"/>
  <c r="F23" i="19"/>
  <c r="H23" i="19"/>
  <c r="E22" i="19"/>
  <c r="H21" i="19"/>
  <c r="G21" i="19"/>
  <c r="F21" i="19"/>
  <c r="E21" i="19"/>
  <c r="G20" i="19"/>
  <c r="F20" i="19"/>
  <c r="E20" i="19"/>
  <c r="E23" i="19"/>
  <c r="E22" i="13"/>
  <c r="H18" i="19"/>
  <c r="G18" i="19"/>
  <c r="F18" i="19"/>
  <c r="E18" i="19"/>
  <c r="H24" i="19"/>
  <c r="G24" i="19"/>
  <c r="L12" i="5"/>
  <c r="L13" i="5"/>
  <c r="L14" i="5"/>
  <c r="L15" i="5"/>
  <c r="L16" i="5"/>
  <c r="L17" i="5"/>
  <c r="L18" i="5"/>
  <c r="L20" i="5"/>
  <c r="L21" i="5"/>
  <c r="L22" i="5"/>
  <c r="L23" i="5"/>
  <c r="L24" i="5"/>
  <c r="L25" i="5"/>
  <c r="L11" i="5"/>
  <c r="L12" i="7"/>
  <c r="L13" i="7"/>
  <c r="L14" i="7"/>
  <c r="L15" i="7"/>
  <c r="L16" i="7"/>
  <c r="L17" i="7"/>
  <c r="L18" i="7"/>
  <c r="L20" i="7"/>
  <c r="L21" i="7"/>
  <c r="L22" i="7"/>
  <c r="L23" i="7"/>
  <c r="L24" i="7"/>
  <c r="L25" i="7"/>
  <c r="L11" i="7"/>
  <c r="L12" i="6"/>
  <c r="L13" i="6"/>
  <c r="L14" i="6"/>
  <c r="L15" i="6"/>
  <c r="L16" i="6"/>
  <c r="L17" i="6"/>
  <c r="L18" i="6"/>
  <c r="L20" i="6"/>
  <c r="L21" i="6"/>
  <c r="L22" i="6"/>
  <c r="L23" i="6"/>
  <c r="L24" i="6"/>
  <c r="L25" i="6"/>
  <c r="L11" i="6"/>
  <c r="L12" i="9"/>
  <c r="L13" i="9"/>
  <c r="L14" i="9"/>
  <c r="L15" i="9"/>
  <c r="L16" i="9"/>
  <c r="L17" i="9"/>
  <c r="L18" i="9"/>
  <c r="L20" i="9"/>
  <c r="L21" i="9"/>
  <c r="L22" i="9"/>
  <c r="L23" i="9"/>
  <c r="L24" i="9"/>
  <c r="L25" i="9"/>
  <c r="L11" i="9"/>
  <c r="L12" i="16"/>
  <c r="L13" i="16"/>
  <c r="L14" i="16"/>
  <c r="L15" i="16"/>
  <c r="L16" i="16"/>
  <c r="L17" i="16"/>
  <c r="L18" i="16"/>
  <c r="L20" i="16"/>
  <c r="L21" i="16"/>
  <c r="L22" i="16"/>
  <c r="L23" i="16"/>
  <c r="L24" i="16"/>
  <c r="L25" i="16"/>
  <c r="L11" i="16"/>
  <c r="L12" i="14"/>
  <c r="L15" i="14"/>
  <c r="L16" i="14"/>
  <c r="L17" i="14"/>
  <c r="L18" i="14"/>
  <c r="L20" i="14"/>
  <c r="L21" i="14"/>
  <c r="L22" i="14"/>
  <c r="L23" i="14"/>
  <c r="L24" i="14"/>
  <c r="L25" i="14"/>
  <c r="L11" i="14"/>
  <c r="L12" i="15"/>
  <c r="L13" i="15"/>
  <c r="L14" i="15"/>
  <c r="L15" i="15"/>
  <c r="L16" i="15"/>
  <c r="L17" i="15"/>
  <c r="L18" i="15"/>
  <c r="L20" i="15"/>
  <c r="L21" i="15"/>
  <c r="L22" i="15"/>
  <c r="L23" i="15"/>
  <c r="L24" i="15"/>
  <c r="L25" i="15"/>
  <c r="L11" i="15"/>
  <c r="L16" i="11"/>
  <c r="L17" i="11"/>
  <c r="L18" i="11"/>
  <c r="L20" i="11"/>
  <c r="L21" i="11"/>
  <c r="L22" i="11"/>
  <c r="L23" i="11"/>
  <c r="L24" i="11"/>
  <c r="L25" i="11"/>
  <c r="L11" i="11"/>
  <c r="L12" i="11"/>
  <c r="L13" i="11"/>
  <c r="L14" i="11"/>
  <c r="L15" i="11"/>
  <c r="L12" i="12"/>
  <c r="L13" i="12"/>
  <c r="L14" i="12"/>
  <c r="L15" i="12"/>
  <c r="L16" i="12"/>
  <c r="L17" i="12"/>
  <c r="L18" i="12"/>
  <c r="L20" i="12"/>
  <c r="L21" i="12"/>
  <c r="L22" i="12"/>
  <c r="L23" i="12"/>
  <c r="L24" i="12"/>
  <c r="L25" i="12"/>
  <c r="L11" i="12"/>
  <c r="L11" i="13"/>
  <c r="L12" i="13"/>
  <c r="L13" i="13"/>
  <c r="L14" i="13"/>
  <c r="L15" i="13"/>
  <c r="L16" i="13"/>
  <c r="L17" i="13"/>
  <c r="L18" i="13"/>
  <c r="L19" i="13"/>
  <c r="L20" i="13"/>
  <c r="L21" i="13"/>
  <c r="L24" i="13"/>
  <c r="L25" i="13"/>
  <c r="L12" i="22"/>
  <c r="L13" i="22"/>
  <c r="L14" i="22"/>
  <c r="L15" i="22"/>
  <c r="L16" i="22"/>
  <c r="L17" i="22"/>
  <c r="L18" i="22"/>
  <c r="L19" i="22"/>
  <c r="L20" i="22"/>
  <c r="L21" i="22"/>
  <c r="L11" i="22"/>
  <c r="L12" i="20"/>
  <c r="L13" i="20"/>
  <c r="L14" i="20"/>
  <c r="L15" i="20"/>
  <c r="L16" i="20"/>
  <c r="L17" i="20"/>
  <c r="L18" i="20"/>
  <c r="L19" i="20"/>
  <c r="L20" i="20"/>
  <c r="L21" i="20"/>
  <c r="L11" i="20"/>
  <c r="L12" i="1"/>
  <c r="L13" i="1"/>
  <c r="L14" i="1"/>
  <c r="L15" i="1"/>
  <c r="L16" i="1"/>
  <c r="L17" i="1"/>
  <c r="L18" i="1"/>
  <c r="L19" i="1"/>
  <c r="L20" i="1"/>
  <c r="L21" i="1"/>
  <c r="L22" i="1"/>
  <c r="L11" i="1"/>
  <c r="L12" i="10"/>
  <c r="L13" i="10"/>
  <c r="L14" i="10"/>
  <c r="L15" i="10"/>
  <c r="L16" i="10"/>
  <c r="L17" i="10"/>
  <c r="L18" i="10"/>
  <c r="L19" i="10"/>
  <c r="L20" i="10"/>
  <c r="L21" i="10"/>
  <c r="L22" i="10"/>
  <c r="L11" i="10"/>
  <c r="L12" i="21"/>
  <c r="L13" i="2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11" i="21"/>
  <c r="L12" i="23"/>
  <c r="L13" i="23"/>
  <c r="L14" i="23"/>
  <c r="L15" i="23"/>
  <c r="L16" i="23"/>
  <c r="L17" i="23"/>
  <c r="L18" i="23"/>
  <c r="L19" i="23"/>
  <c r="L20" i="23"/>
  <c r="L21" i="23"/>
  <c r="L22" i="23"/>
  <c r="L23" i="23"/>
  <c r="L24" i="23"/>
  <c r="L25" i="23"/>
  <c r="L26" i="23"/>
  <c r="L11" i="23"/>
  <c r="L12" i="24"/>
  <c r="L13" i="24"/>
  <c r="L14" i="24"/>
  <c r="L15" i="24"/>
  <c r="L16" i="24"/>
  <c r="L17" i="24"/>
  <c r="L18" i="24"/>
  <c r="L19" i="24"/>
  <c r="L20" i="24"/>
  <c r="L21" i="24"/>
  <c r="L22" i="24"/>
  <c r="L23" i="24"/>
  <c r="L24" i="24"/>
  <c r="L11" i="24"/>
  <c r="L12" i="4"/>
  <c r="L13" i="4"/>
  <c r="L14" i="4"/>
  <c r="L15" i="4"/>
  <c r="L16" i="4"/>
  <c r="L17" i="4"/>
  <c r="L18" i="4"/>
  <c r="L20" i="4"/>
  <c r="L21" i="4"/>
  <c r="L22" i="4"/>
  <c r="L23" i="4"/>
  <c r="L24" i="4"/>
  <c r="L25" i="4"/>
  <c r="L11" i="4"/>
  <c r="L12" i="2"/>
  <c r="L13" i="2"/>
  <c r="L14" i="2"/>
  <c r="L15" i="2"/>
  <c r="L16" i="2"/>
  <c r="L17" i="2"/>
  <c r="L20" i="2"/>
  <c r="L21" i="2"/>
  <c r="L22" i="2"/>
  <c r="L23" i="2"/>
  <c r="L24" i="2"/>
  <c r="L25" i="2"/>
  <c r="L11" i="2"/>
  <c r="L12" i="3"/>
  <c r="L13" i="3"/>
  <c r="L14" i="3"/>
  <c r="L15" i="3"/>
  <c r="L16" i="3"/>
  <c r="L17" i="3"/>
  <c r="L18" i="3"/>
  <c r="L20" i="3"/>
  <c r="L21" i="3"/>
  <c r="L22" i="3"/>
  <c r="L23" i="3"/>
  <c r="L24" i="3"/>
  <c r="L25" i="3"/>
  <c r="L11" i="3"/>
  <c r="L12" i="17"/>
  <c r="L13" i="17"/>
  <c r="L14" i="17"/>
  <c r="L15" i="17"/>
  <c r="L16" i="17"/>
  <c r="L17" i="17"/>
  <c r="L18" i="17"/>
  <c r="L20" i="17"/>
  <c r="L21" i="17"/>
  <c r="L22" i="17"/>
  <c r="L23" i="17"/>
  <c r="L24" i="17"/>
  <c r="L25" i="17"/>
  <c r="L11" i="17"/>
  <c r="D12" i="24"/>
  <c r="D13" i="24"/>
  <c r="D14" i="24"/>
  <c r="D15" i="24"/>
  <c r="D16" i="24"/>
  <c r="D17" i="24"/>
  <c r="D18" i="24"/>
  <c r="D19" i="24"/>
  <c r="E19" i="24" s="1"/>
  <c r="D20" i="24"/>
  <c r="D21" i="24"/>
  <c r="D22" i="24"/>
  <c r="D23" i="24"/>
  <c r="D24" i="24"/>
  <c r="D25" i="24"/>
  <c r="C12" i="24"/>
  <c r="C13" i="24"/>
  <c r="C14" i="24"/>
  <c r="C15" i="24"/>
  <c r="C16" i="24"/>
  <c r="C17" i="24"/>
  <c r="C18" i="24"/>
  <c r="C19" i="24"/>
  <c r="C20" i="24"/>
  <c r="G20" i="24" s="1"/>
  <c r="C21" i="24"/>
  <c r="G21" i="24" s="1"/>
  <c r="C22" i="24"/>
  <c r="C23" i="24"/>
  <c r="C24" i="24"/>
  <c r="K24" i="24" s="1"/>
  <c r="C25" i="24"/>
  <c r="J12" i="24"/>
  <c r="J13" i="24"/>
  <c r="K13" i="24" s="1"/>
  <c r="J14" i="24"/>
  <c r="J15" i="24"/>
  <c r="J16" i="24"/>
  <c r="J17" i="24"/>
  <c r="J18" i="24"/>
  <c r="J19" i="24"/>
  <c r="J20" i="24"/>
  <c r="J21" i="24"/>
  <c r="K21" i="24" s="1"/>
  <c r="J22" i="24"/>
  <c r="J23" i="24"/>
  <c r="J24" i="24"/>
  <c r="J25" i="24"/>
  <c r="K25" i="24" s="1"/>
  <c r="H12" i="24"/>
  <c r="I12" i="24" s="1"/>
  <c r="H13" i="24"/>
  <c r="H14" i="24"/>
  <c r="H15" i="24"/>
  <c r="I15" i="24" s="1"/>
  <c r="H16" i="24"/>
  <c r="H17" i="24"/>
  <c r="H18" i="24"/>
  <c r="H19" i="24"/>
  <c r="I19" i="24" s="1"/>
  <c r="H20" i="24"/>
  <c r="I20" i="24" s="1"/>
  <c r="H21" i="24"/>
  <c r="H22" i="24"/>
  <c r="H23" i="24"/>
  <c r="I23" i="24" s="1"/>
  <c r="H24" i="24"/>
  <c r="H25" i="24"/>
  <c r="F12" i="24"/>
  <c r="F13" i="24"/>
  <c r="F14" i="24"/>
  <c r="G14" i="24" s="1"/>
  <c r="F15" i="24"/>
  <c r="F16" i="24"/>
  <c r="F17" i="24"/>
  <c r="G17" i="24" s="1"/>
  <c r="F18" i="24"/>
  <c r="G18" i="24" s="1"/>
  <c r="F19" i="24"/>
  <c r="F20" i="24"/>
  <c r="F21" i="24"/>
  <c r="F22" i="24"/>
  <c r="F23" i="24"/>
  <c r="F24" i="24"/>
  <c r="F25" i="24"/>
  <c r="G25" i="24" s="1"/>
  <c r="L25" i="24" s="1"/>
  <c r="E14" i="24"/>
  <c r="E15" i="24"/>
  <c r="E17" i="24"/>
  <c r="E18" i="24"/>
  <c r="E23" i="24"/>
  <c r="E25" i="24"/>
  <c r="J11" i="24"/>
  <c r="H11" i="24"/>
  <c r="F11" i="24"/>
  <c r="D11" i="24"/>
  <c r="C11" i="24"/>
  <c r="I25" i="24"/>
  <c r="K22" i="24"/>
  <c r="I22" i="24"/>
  <c r="G22" i="24"/>
  <c r="E22" i="24"/>
  <c r="K20" i="24"/>
  <c r="K19" i="24"/>
  <c r="K18" i="24"/>
  <c r="I18" i="24"/>
  <c r="K17" i="24"/>
  <c r="I17" i="24"/>
  <c r="K16" i="24"/>
  <c r="G16" i="24"/>
  <c r="K15" i="24"/>
  <c r="K14" i="24"/>
  <c r="I14" i="24"/>
  <c r="J26" i="23"/>
  <c r="H26" i="23"/>
  <c r="F26" i="23"/>
  <c r="D26" i="23"/>
  <c r="C26" i="23"/>
  <c r="K25" i="23"/>
  <c r="I25" i="23"/>
  <c r="G25" i="23"/>
  <c r="E25" i="23"/>
  <c r="K24" i="23"/>
  <c r="I24" i="23"/>
  <c r="G24" i="23"/>
  <c r="E24" i="23"/>
  <c r="K23" i="23"/>
  <c r="I23" i="23"/>
  <c r="G23" i="23"/>
  <c r="E23" i="23"/>
  <c r="K22" i="23"/>
  <c r="I22" i="23"/>
  <c r="G22" i="23"/>
  <c r="E22" i="23"/>
  <c r="K21" i="23"/>
  <c r="I21" i="23"/>
  <c r="G21" i="23"/>
  <c r="E21" i="23"/>
  <c r="K20" i="23"/>
  <c r="I20" i="23"/>
  <c r="G20" i="23"/>
  <c r="E20" i="23"/>
  <c r="K19" i="23"/>
  <c r="I19" i="23"/>
  <c r="G19" i="23"/>
  <c r="E19" i="23"/>
  <c r="K18" i="23"/>
  <c r="I18" i="23"/>
  <c r="G18" i="23"/>
  <c r="E18" i="23"/>
  <c r="K17" i="23"/>
  <c r="I17" i="23"/>
  <c r="G17" i="23"/>
  <c r="E17" i="23"/>
  <c r="K16" i="23"/>
  <c r="I16" i="23"/>
  <c r="G16" i="23"/>
  <c r="E16" i="23"/>
  <c r="K15" i="23"/>
  <c r="I15" i="23"/>
  <c r="G15" i="23"/>
  <c r="E15" i="23"/>
  <c r="K14" i="23"/>
  <c r="I14" i="23"/>
  <c r="G14" i="23"/>
  <c r="E14" i="23"/>
  <c r="K13" i="23"/>
  <c r="I13" i="23"/>
  <c r="G13" i="23"/>
  <c r="E13" i="23"/>
  <c r="K12" i="23"/>
  <c r="I12" i="23"/>
  <c r="G12" i="23"/>
  <c r="E12" i="23"/>
  <c r="K11" i="23"/>
  <c r="I11" i="23"/>
  <c r="G11" i="23"/>
  <c r="E11" i="23"/>
  <c r="J12" i="22"/>
  <c r="J13" i="22"/>
  <c r="J14" i="22"/>
  <c r="J15" i="22"/>
  <c r="J16" i="22"/>
  <c r="J17" i="22"/>
  <c r="J18" i="22"/>
  <c r="J19" i="22"/>
  <c r="J20" i="22"/>
  <c r="J21" i="22"/>
  <c r="H12" i="22"/>
  <c r="H13" i="22"/>
  <c r="H14" i="22"/>
  <c r="H15" i="22"/>
  <c r="H16" i="22"/>
  <c r="H17" i="22"/>
  <c r="H18" i="22"/>
  <c r="H19" i="22"/>
  <c r="H20" i="22"/>
  <c r="H21" i="22"/>
  <c r="D12" i="22"/>
  <c r="D13" i="22"/>
  <c r="D14" i="22"/>
  <c r="D15" i="22"/>
  <c r="E15" i="22" s="1"/>
  <c r="D16" i="22"/>
  <c r="D17" i="22"/>
  <c r="E17" i="22" s="1"/>
  <c r="D18" i="22"/>
  <c r="D20" i="22"/>
  <c r="D21" i="22"/>
  <c r="F12" i="22"/>
  <c r="F13" i="22"/>
  <c r="F14" i="22"/>
  <c r="F15" i="22"/>
  <c r="F16" i="22"/>
  <c r="F17" i="22"/>
  <c r="F18" i="22"/>
  <c r="F19" i="22"/>
  <c r="F20" i="22"/>
  <c r="F21" i="22"/>
  <c r="J11" i="22"/>
  <c r="K11" i="22" s="1"/>
  <c r="H11" i="22"/>
  <c r="H22" i="22" s="1"/>
  <c r="F11" i="22"/>
  <c r="D11" i="22"/>
  <c r="C12" i="22"/>
  <c r="K12" i="22" s="1"/>
  <c r="C13" i="22"/>
  <c r="G13" i="22" s="1"/>
  <c r="C14" i="22"/>
  <c r="C15" i="22"/>
  <c r="C16" i="22"/>
  <c r="C17" i="22"/>
  <c r="C18" i="22"/>
  <c r="G18" i="22" s="1"/>
  <c r="C19" i="22"/>
  <c r="K19" i="22" s="1"/>
  <c r="C20" i="22"/>
  <c r="K20" i="22" s="1"/>
  <c r="C21" i="22"/>
  <c r="K18" i="1"/>
  <c r="I18" i="1"/>
  <c r="G18" i="1"/>
  <c r="E18" i="1"/>
  <c r="G15" i="22"/>
  <c r="G17" i="22"/>
  <c r="C11" i="22"/>
  <c r="E19" i="22"/>
  <c r="K18" i="22"/>
  <c r="I18" i="22"/>
  <c r="E18" i="22"/>
  <c r="I17" i="22"/>
  <c r="G16" i="22"/>
  <c r="E16" i="22"/>
  <c r="K15" i="22"/>
  <c r="K14" i="22"/>
  <c r="I14" i="22"/>
  <c r="G14" i="22"/>
  <c r="E14" i="22"/>
  <c r="J26" i="21"/>
  <c r="K26" i="21" s="1"/>
  <c r="H26" i="21"/>
  <c r="I26" i="21" s="1"/>
  <c r="F26" i="21"/>
  <c r="G26" i="21" s="1"/>
  <c r="D26" i="21"/>
  <c r="E26" i="21" s="1"/>
  <c r="C26" i="21"/>
  <c r="K25" i="21"/>
  <c r="I25" i="21"/>
  <c r="G25" i="21"/>
  <c r="E25" i="21"/>
  <c r="K24" i="21"/>
  <c r="I24" i="21"/>
  <c r="G24" i="21"/>
  <c r="E24" i="21"/>
  <c r="K23" i="21"/>
  <c r="I23" i="21"/>
  <c r="G23" i="21"/>
  <c r="E23" i="21"/>
  <c r="K22" i="21"/>
  <c r="I22" i="21"/>
  <c r="G22" i="21"/>
  <c r="E22" i="21"/>
  <c r="K21" i="21"/>
  <c r="I21" i="21"/>
  <c r="G21" i="21"/>
  <c r="E21" i="21"/>
  <c r="K20" i="21"/>
  <c r="I20" i="21"/>
  <c r="G20" i="21"/>
  <c r="E20" i="21"/>
  <c r="K19" i="21"/>
  <c r="I19" i="21"/>
  <c r="G19" i="21"/>
  <c r="E19" i="21"/>
  <c r="K18" i="21"/>
  <c r="I18" i="21"/>
  <c r="G18" i="21"/>
  <c r="E18" i="21"/>
  <c r="K17" i="21"/>
  <c r="I17" i="21"/>
  <c r="G17" i="21"/>
  <c r="E17" i="21"/>
  <c r="K16" i="21"/>
  <c r="I16" i="21"/>
  <c r="G16" i="21"/>
  <c r="E16" i="21"/>
  <c r="K15" i="21"/>
  <c r="I15" i="21"/>
  <c r="G15" i="21"/>
  <c r="E15" i="21"/>
  <c r="K14" i="21"/>
  <c r="I14" i="21"/>
  <c r="G14" i="21"/>
  <c r="E14" i="21"/>
  <c r="K13" i="21"/>
  <c r="I13" i="21"/>
  <c r="G13" i="21"/>
  <c r="E13" i="21"/>
  <c r="K12" i="21"/>
  <c r="I12" i="21"/>
  <c r="G12" i="21"/>
  <c r="E12" i="21"/>
  <c r="K11" i="21"/>
  <c r="I11" i="21"/>
  <c r="G11" i="21"/>
  <c r="E11" i="21"/>
  <c r="I23" i="19" l="1"/>
  <c r="I18" i="19"/>
  <c r="I24" i="19"/>
  <c r="I25" i="19"/>
  <c r="E16" i="24"/>
  <c r="E21" i="24"/>
  <c r="E13" i="24"/>
  <c r="G19" i="24"/>
  <c r="K23" i="24"/>
  <c r="G13" i="24"/>
  <c r="G12" i="24"/>
  <c r="E20" i="24"/>
  <c r="E12" i="24"/>
  <c r="I24" i="24"/>
  <c r="I16" i="24"/>
  <c r="K12" i="24"/>
  <c r="E24" i="24"/>
  <c r="G24" i="24"/>
  <c r="G23" i="24"/>
  <c r="G15" i="24"/>
  <c r="I21" i="24"/>
  <c r="I13" i="24"/>
  <c r="D26" i="24"/>
  <c r="K26" i="23"/>
  <c r="E26" i="23"/>
  <c r="G26" i="23"/>
  <c r="I26" i="23"/>
  <c r="J26" i="24"/>
  <c r="H26" i="24"/>
  <c r="F26" i="24"/>
  <c r="G26" i="24" s="1"/>
  <c r="L26" i="24" s="1"/>
  <c r="E11" i="24"/>
  <c r="G11" i="24"/>
  <c r="I11" i="24"/>
  <c r="K11" i="24"/>
  <c r="C26" i="24"/>
  <c r="K16" i="22"/>
  <c r="D22" i="22"/>
  <c r="F22" i="22"/>
  <c r="J22" i="22"/>
  <c r="I11" i="22"/>
  <c r="G11" i="22"/>
  <c r="E11" i="22"/>
  <c r="I16" i="22"/>
  <c r="I19" i="22"/>
  <c r="G19" i="22"/>
  <c r="I15" i="22"/>
  <c r="K17" i="22"/>
  <c r="I13" i="22"/>
  <c r="K13" i="22"/>
  <c r="E12" i="22"/>
  <c r="E20" i="22"/>
  <c r="G12" i="22"/>
  <c r="G20" i="22"/>
  <c r="I12" i="22"/>
  <c r="I20" i="22"/>
  <c r="E13" i="22"/>
  <c r="K26" i="24" l="1"/>
  <c r="E26" i="24"/>
  <c r="I26" i="24"/>
  <c r="J21" i="20" l="1"/>
  <c r="H21" i="20"/>
  <c r="F21" i="20"/>
  <c r="D21" i="20"/>
  <c r="C21" i="20"/>
  <c r="K16" i="20"/>
  <c r="I16" i="20"/>
  <c r="G16" i="20"/>
  <c r="E16" i="20"/>
  <c r="K15" i="20"/>
  <c r="I15" i="20"/>
  <c r="G15" i="20"/>
  <c r="E15" i="20"/>
  <c r="K14" i="20"/>
  <c r="I14" i="20"/>
  <c r="G14" i="20"/>
  <c r="E14" i="20"/>
  <c r="K13" i="20"/>
  <c r="I13" i="20"/>
  <c r="G13" i="20"/>
  <c r="E13" i="20"/>
  <c r="K12" i="20"/>
  <c r="I12" i="20"/>
  <c r="G12" i="20"/>
  <c r="E12" i="20"/>
  <c r="K11" i="20"/>
  <c r="I11" i="20"/>
  <c r="G11" i="20"/>
  <c r="E11" i="20"/>
  <c r="C26" i="19"/>
  <c r="E21" i="20" l="1"/>
  <c r="G21" i="20"/>
  <c r="I21" i="20"/>
  <c r="K21" i="20"/>
  <c r="J26" i="17"/>
  <c r="H26" i="17"/>
  <c r="I26" i="17" s="1"/>
  <c r="F26" i="17"/>
  <c r="G26" i="17" s="1"/>
  <c r="D26" i="17"/>
  <c r="C26" i="17"/>
  <c r="K25" i="17"/>
  <c r="I25" i="17"/>
  <c r="G25" i="17"/>
  <c r="E25" i="17"/>
  <c r="K24" i="17"/>
  <c r="I24" i="17"/>
  <c r="G24" i="17"/>
  <c r="E24" i="17"/>
  <c r="K23" i="17"/>
  <c r="I23" i="17"/>
  <c r="G23" i="17"/>
  <c r="E23" i="17"/>
  <c r="K22" i="17"/>
  <c r="I22" i="17"/>
  <c r="G22" i="17"/>
  <c r="E22" i="17"/>
  <c r="K21" i="17"/>
  <c r="I21" i="17"/>
  <c r="G21" i="17"/>
  <c r="E21" i="17"/>
  <c r="K20" i="17"/>
  <c r="I20" i="17"/>
  <c r="G20" i="17"/>
  <c r="E20" i="17"/>
  <c r="K19" i="17"/>
  <c r="I19" i="17"/>
  <c r="G19" i="17"/>
  <c r="E19" i="17"/>
  <c r="K18" i="17"/>
  <c r="I18" i="17"/>
  <c r="G18" i="17"/>
  <c r="E18" i="17"/>
  <c r="K17" i="17"/>
  <c r="I17" i="17"/>
  <c r="G17" i="17"/>
  <c r="E17" i="17"/>
  <c r="K16" i="17"/>
  <c r="I16" i="17"/>
  <c r="G16" i="17"/>
  <c r="E16" i="17"/>
  <c r="K15" i="17"/>
  <c r="I15" i="17"/>
  <c r="G15" i="17"/>
  <c r="E15" i="17"/>
  <c r="K14" i="17"/>
  <c r="I14" i="17"/>
  <c r="G14" i="17"/>
  <c r="E14" i="17"/>
  <c r="K13" i="17"/>
  <c r="I13" i="17"/>
  <c r="G13" i="17"/>
  <c r="E13" i="17"/>
  <c r="K12" i="17"/>
  <c r="I12" i="17"/>
  <c r="G12" i="17"/>
  <c r="E12" i="17"/>
  <c r="K11" i="17"/>
  <c r="I11" i="17"/>
  <c r="G11" i="17"/>
  <c r="E11" i="17"/>
  <c r="J26" i="16"/>
  <c r="H26" i="16"/>
  <c r="F26" i="16"/>
  <c r="D26" i="16"/>
  <c r="C26" i="16"/>
  <c r="K25" i="16"/>
  <c r="I25" i="16"/>
  <c r="G25" i="16"/>
  <c r="E25" i="16"/>
  <c r="K24" i="16"/>
  <c r="I24" i="16"/>
  <c r="G24" i="16"/>
  <c r="E24" i="16"/>
  <c r="K23" i="16"/>
  <c r="I23" i="16"/>
  <c r="G23" i="16"/>
  <c r="E23" i="16"/>
  <c r="K22" i="16"/>
  <c r="I22" i="16"/>
  <c r="G22" i="16"/>
  <c r="E22" i="16"/>
  <c r="K21" i="16"/>
  <c r="I21" i="16"/>
  <c r="G21" i="16"/>
  <c r="E21" i="16"/>
  <c r="K20" i="16"/>
  <c r="I20" i="16"/>
  <c r="G20" i="16"/>
  <c r="E20" i="16"/>
  <c r="K19" i="16"/>
  <c r="I19" i="16"/>
  <c r="G19" i="16"/>
  <c r="E19" i="16"/>
  <c r="K18" i="16"/>
  <c r="I18" i="16"/>
  <c r="G18" i="16"/>
  <c r="E18" i="16"/>
  <c r="K17" i="16"/>
  <c r="I17" i="16"/>
  <c r="G17" i="16"/>
  <c r="E17" i="16"/>
  <c r="K16" i="16"/>
  <c r="I16" i="16"/>
  <c r="G16" i="16"/>
  <c r="E16" i="16"/>
  <c r="K15" i="16"/>
  <c r="I15" i="16"/>
  <c r="G15" i="16"/>
  <c r="E15" i="16"/>
  <c r="K14" i="16"/>
  <c r="I14" i="16"/>
  <c r="G14" i="16"/>
  <c r="E14" i="16"/>
  <c r="K13" i="16"/>
  <c r="I13" i="16"/>
  <c r="G13" i="16"/>
  <c r="E13" i="16"/>
  <c r="K12" i="16"/>
  <c r="K11" i="16"/>
  <c r="J26" i="15"/>
  <c r="H26" i="15"/>
  <c r="F26" i="15"/>
  <c r="D26" i="15"/>
  <c r="C26" i="15"/>
  <c r="K21" i="15"/>
  <c r="I21" i="15"/>
  <c r="G21" i="15"/>
  <c r="E21" i="15"/>
  <c r="K20" i="15"/>
  <c r="I20" i="15"/>
  <c r="G20" i="15"/>
  <c r="E20" i="15"/>
  <c r="K19" i="15"/>
  <c r="I19" i="15"/>
  <c r="G19" i="15"/>
  <c r="E19" i="15"/>
  <c r="K18" i="15"/>
  <c r="I18" i="15"/>
  <c r="G18" i="15"/>
  <c r="E18" i="15"/>
  <c r="K17" i="15"/>
  <c r="I17" i="15"/>
  <c r="G17" i="15"/>
  <c r="E17" i="15"/>
  <c r="K16" i="15"/>
  <c r="I16" i="15"/>
  <c r="G16" i="15"/>
  <c r="E16" i="15"/>
  <c r="K15" i="15"/>
  <c r="I15" i="15"/>
  <c r="G15" i="15"/>
  <c r="E15" i="15"/>
  <c r="K14" i="15"/>
  <c r="I14" i="15"/>
  <c r="G14" i="15"/>
  <c r="E14" i="15"/>
  <c r="K13" i="15"/>
  <c r="I13" i="15"/>
  <c r="G13" i="15"/>
  <c r="E13" i="15"/>
  <c r="K12" i="15"/>
  <c r="I12" i="15"/>
  <c r="G12" i="15"/>
  <c r="E12" i="15"/>
  <c r="K11" i="15"/>
  <c r="I11" i="15"/>
  <c r="G11" i="15"/>
  <c r="E11" i="15"/>
  <c r="J26" i="14"/>
  <c r="H26" i="14"/>
  <c r="F26" i="14"/>
  <c r="D26" i="14"/>
  <c r="C26" i="14"/>
  <c r="K25" i="14"/>
  <c r="I25" i="14"/>
  <c r="G25" i="14"/>
  <c r="E25" i="14"/>
  <c r="K24" i="14"/>
  <c r="I24" i="14"/>
  <c r="G24" i="14"/>
  <c r="E24" i="14"/>
  <c r="K23" i="14"/>
  <c r="I23" i="14"/>
  <c r="G23" i="14"/>
  <c r="E23" i="14"/>
  <c r="K22" i="14"/>
  <c r="I22" i="14"/>
  <c r="G22" i="14"/>
  <c r="E22" i="14"/>
  <c r="K21" i="14"/>
  <c r="I21" i="14"/>
  <c r="G21" i="14"/>
  <c r="E21" i="14"/>
  <c r="K20" i="14"/>
  <c r="I20" i="14"/>
  <c r="G20" i="14"/>
  <c r="E20" i="14"/>
  <c r="K19" i="14"/>
  <c r="I19" i="14"/>
  <c r="G19" i="14"/>
  <c r="E19" i="14"/>
  <c r="K18" i="14"/>
  <c r="I18" i="14"/>
  <c r="G18" i="14"/>
  <c r="E18" i="14"/>
  <c r="K17" i="14"/>
  <c r="I17" i="14"/>
  <c r="G17" i="14"/>
  <c r="E17" i="14"/>
  <c r="K16" i="14"/>
  <c r="I16" i="14"/>
  <c r="G16" i="14"/>
  <c r="E16" i="14"/>
  <c r="K15" i="14"/>
  <c r="I15" i="14"/>
  <c r="G15" i="14"/>
  <c r="E15" i="14"/>
  <c r="K14" i="14"/>
  <c r="I14" i="14"/>
  <c r="G14" i="14"/>
  <c r="E14" i="14"/>
  <c r="K13" i="14"/>
  <c r="I13" i="14"/>
  <c r="G13" i="19" s="1"/>
  <c r="G13" i="14"/>
  <c r="E13" i="14"/>
  <c r="K12" i="14"/>
  <c r="K11" i="14"/>
  <c r="J26" i="13"/>
  <c r="H26" i="13"/>
  <c r="F26" i="13"/>
  <c r="D26" i="13"/>
  <c r="C26" i="13"/>
  <c r="K23" i="13"/>
  <c r="I23" i="13"/>
  <c r="G23" i="13"/>
  <c r="E23" i="13"/>
  <c r="K22" i="13"/>
  <c r="I22" i="13"/>
  <c r="G22" i="13"/>
  <c r="J26" i="12"/>
  <c r="H26" i="12"/>
  <c r="I26" i="12" s="1"/>
  <c r="F26" i="12"/>
  <c r="D26" i="12"/>
  <c r="C26" i="12"/>
  <c r="K25" i="12"/>
  <c r="I25" i="12"/>
  <c r="G25" i="12"/>
  <c r="E25" i="12"/>
  <c r="K24" i="12"/>
  <c r="I24" i="12"/>
  <c r="G24" i="12"/>
  <c r="E24" i="12"/>
  <c r="K23" i="12"/>
  <c r="I23" i="12"/>
  <c r="G23" i="12"/>
  <c r="E23" i="12"/>
  <c r="K22" i="12"/>
  <c r="I22" i="12"/>
  <c r="G22" i="12"/>
  <c r="E22" i="12"/>
  <c r="K21" i="12"/>
  <c r="I21" i="12"/>
  <c r="G21" i="12"/>
  <c r="E21" i="12"/>
  <c r="K20" i="12"/>
  <c r="I20" i="12"/>
  <c r="G20" i="12"/>
  <c r="E20" i="12"/>
  <c r="K19" i="12"/>
  <c r="I19" i="12"/>
  <c r="G19" i="12"/>
  <c r="E19" i="12"/>
  <c r="K18" i="12"/>
  <c r="I18" i="12"/>
  <c r="G18" i="12"/>
  <c r="E18" i="12"/>
  <c r="K17" i="12"/>
  <c r="I17" i="12"/>
  <c r="G17" i="12"/>
  <c r="E17" i="12"/>
  <c r="K16" i="12"/>
  <c r="I16" i="12"/>
  <c r="G16" i="12"/>
  <c r="E16" i="12"/>
  <c r="K15" i="12"/>
  <c r="I15" i="12"/>
  <c r="G15" i="12"/>
  <c r="E15" i="12"/>
  <c r="K14" i="12"/>
  <c r="I14" i="12"/>
  <c r="G14" i="12"/>
  <c r="E14" i="12"/>
  <c r="K13" i="12"/>
  <c r="I13" i="12"/>
  <c r="G13" i="12"/>
  <c r="E13" i="12"/>
  <c r="K12" i="12"/>
  <c r="I12" i="12"/>
  <c r="G12" i="12"/>
  <c r="E12" i="12"/>
  <c r="K11" i="12"/>
  <c r="I11" i="12"/>
  <c r="G11" i="12"/>
  <c r="E11" i="12"/>
  <c r="J26" i="11"/>
  <c r="H26" i="11"/>
  <c r="F26" i="11"/>
  <c r="D26" i="11"/>
  <c r="C26" i="11"/>
  <c r="K25" i="11"/>
  <c r="I25" i="11"/>
  <c r="G25" i="11"/>
  <c r="E25" i="11"/>
  <c r="K24" i="11"/>
  <c r="I24" i="11"/>
  <c r="G24" i="11"/>
  <c r="E24" i="11"/>
  <c r="K23" i="11"/>
  <c r="I23" i="11"/>
  <c r="G23" i="11"/>
  <c r="E23" i="11"/>
  <c r="K22" i="11"/>
  <c r="I22" i="11"/>
  <c r="G22" i="11"/>
  <c r="E22" i="11"/>
  <c r="K21" i="11"/>
  <c r="I21" i="11"/>
  <c r="G21" i="11"/>
  <c r="E21" i="11"/>
  <c r="K20" i="11"/>
  <c r="I20" i="11"/>
  <c r="G20" i="11"/>
  <c r="E20" i="11"/>
  <c r="K19" i="11"/>
  <c r="I19" i="11"/>
  <c r="G19" i="11"/>
  <c r="E19" i="11"/>
  <c r="K18" i="11"/>
  <c r="I18" i="11"/>
  <c r="G18" i="11"/>
  <c r="E18" i="11"/>
  <c r="K17" i="11"/>
  <c r="I17" i="11"/>
  <c r="G17" i="11"/>
  <c r="E17" i="11"/>
  <c r="K16" i="11"/>
  <c r="I16" i="11"/>
  <c r="G16" i="11"/>
  <c r="E16" i="11"/>
  <c r="K15" i="11"/>
  <c r="I15" i="11"/>
  <c r="G15" i="11"/>
  <c r="E15" i="11"/>
  <c r="J22" i="10"/>
  <c r="H22" i="10"/>
  <c r="F22" i="10"/>
  <c r="D22" i="10"/>
  <c r="C22" i="10"/>
  <c r="K21" i="10"/>
  <c r="I21" i="10"/>
  <c r="G21" i="10"/>
  <c r="E21" i="10"/>
  <c r="K20" i="10"/>
  <c r="I20" i="10"/>
  <c r="G20" i="10"/>
  <c r="E20" i="10"/>
  <c r="K19" i="10"/>
  <c r="I19" i="10"/>
  <c r="G19" i="10"/>
  <c r="E19" i="10"/>
  <c r="K18" i="10"/>
  <c r="I18" i="10"/>
  <c r="G18" i="10"/>
  <c r="E18" i="10"/>
  <c r="K17" i="10"/>
  <c r="I17" i="10"/>
  <c r="G17" i="10"/>
  <c r="E17" i="10"/>
  <c r="K16" i="10"/>
  <c r="I16" i="10"/>
  <c r="G16" i="10"/>
  <c r="E16" i="10"/>
  <c r="K15" i="10"/>
  <c r="I15" i="10"/>
  <c r="G15" i="10"/>
  <c r="E15" i="10"/>
  <c r="K14" i="10"/>
  <c r="I14" i="10"/>
  <c r="G14" i="10"/>
  <c r="E14" i="10"/>
  <c r="K13" i="10"/>
  <c r="I13" i="10"/>
  <c r="G13" i="10"/>
  <c r="E13" i="10"/>
  <c r="K12" i="10"/>
  <c r="I12" i="10"/>
  <c r="G12" i="10"/>
  <c r="E12" i="10"/>
  <c r="K11" i="10"/>
  <c r="I11" i="10"/>
  <c r="G11" i="10"/>
  <c r="E11" i="10"/>
  <c r="J26" i="9"/>
  <c r="H26" i="9"/>
  <c r="F26" i="9"/>
  <c r="D26" i="9"/>
  <c r="C26" i="9"/>
  <c r="K25" i="9"/>
  <c r="I25" i="9"/>
  <c r="G25" i="9"/>
  <c r="E25" i="9"/>
  <c r="K24" i="9"/>
  <c r="I24" i="9"/>
  <c r="G24" i="9"/>
  <c r="E24" i="9"/>
  <c r="K23" i="9"/>
  <c r="I23" i="9"/>
  <c r="G23" i="9"/>
  <c r="E23" i="9"/>
  <c r="K22" i="9"/>
  <c r="I22" i="9"/>
  <c r="G22" i="9"/>
  <c r="E22" i="9"/>
  <c r="K21" i="9"/>
  <c r="I21" i="9"/>
  <c r="G21" i="9"/>
  <c r="E21" i="9"/>
  <c r="K20" i="9"/>
  <c r="I20" i="9"/>
  <c r="G20" i="9"/>
  <c r="E20" i="9"/>
  <c r="K19" i="9"/>
  <c r="I19" i="9"/>
  <c r="G19" i="9"/>
  <c r="E19" i="9"/>
  <c r="K18" i="9"/>
  <c r="I18" i="9"/>
  <c r="G18" i="9"/>
  <c r="E18" i="9"/>
  <c r="K17" i="9"/>
  <c r="I17" i="9"/>
  <c r="G17" i="9"/>
  <c r="E17" i="9"/>
  <c r="K16" i="9"/>
  <c r="I16" i="9"/>
  <c r="G16" i="9"/>
  <c r="E16" i="9"/>
  <c r="K15" i="9"/>
  <c r="I15" i="9"/>
  <c r="G15" i="9"/>
  <c r="E15" i="9"/>
  <c r="J26" i="8"/>
  <c r="H26" i="8"/>
  <c r="F26" i="8"/>
  <c r="D26" i="8"/>
  <c r="C26" i="8"/>
  <c r="K25" i="8"/>
  <c r="I25" i="8"/>
  <c r="G25" i="8"/>
  <c r="E25" i="8"/>
  <c r="K23" i="8"/>
  <c r="H20" i="19" s="1"/>
  <c r="I23" i="8"/>
  <c r="G23" i="8"/>
  <c r="E23" i="8"/>
  <c r="K21" i="8"/>
  <c r="I21" i="8"/>
  <c r="G21" i="8"/>
  <c r="E21" i="8"/>
  <c r="K19" i="8"/>
  <c r="I19" i="8"/>
  <c r="G19" i="8"/>
  <c r="E19" i="8"/>
  <c r="K17" i="8"/>
  <c r="H17" i="19" s="1"/>
  <c r="I17" i="8"/>
  <c r="G17" i="19" s="1"/>
  <c r="G17" i="8"/>
  <c r="F17" i="19" s="1"/>
  <c r="E17" i="8"/>
  <c r="K16" i="8"/>
  <c r="H16" i="19" s="1"/>
  <c r="I16" i="8"/>
  <c r="G16" i="19" s="1"/>
  <c r="G16" i="8"/>
  <c r="F16" i="19" s="1"/>
  <c r="E16" i="8"/>
  <c r="K15" i="8"/>
  <c r="H15" i="19" s="1"/>
  <c r="I15" i="8"/>
  <c r="G15" i="19" s="1"/>
  <c r="G15" i="8"/>
  <c r="F15" i="19" s="1"/>
  <c r="E15" i="8"/>
  <c r="K14" i="8"/>
  <c r="H14" i="19" s="1"/>
  <c r="I14" i="8"/>
  <c r="G14" i="8"/>
  <c r="E14" i="8"/>
  <c r="K13" i="8"/>
  <c r="H13" i="19" s="1"/>
  <c r="I13" i="8"/>
  <c r="G13" i="8"/>
  <c r="E13" i="8"/>
  <c r="K12" i="8"/>
  <c r="H12" i="19" s="1"/>
  <c r="I12" i="8"/>
  <c r="G12" i="19" s="1"/>
  <c r="G12" i="8"/>
  <c r="F12" i="19" s="1"/>
  <c r="E12" i="8"/>
  <c r="K11" i="8"/>
  <c r="H11" i="19" s="1"/>
  <c r="I11" i="8"/>
  <c r="G11" i="19" s="1"/>
  <c r="G11" i="8"/>
  <c r="F11" i="19" s="1"/>
  <c r="E11" i="8"/>
  <c r="J26" i="7"/>
  <c r="H26" i="7"/>
  <c r="I26" i="7" s="1"/>
  <c r="F26" i="7"/>
  <c r="D26" i="7"/>
  <c r="C26" i="7"/>
  <c r="K25" i="7"/>
  <c r="I25" i="7"/>
  <c r="G25" i="7"/>
  <c r="E25" i="7"/>
  <c r="K24" i="7"/>
  <c r="I24" i="7"/>
  <c r="G24" i="7"/>
  <c r="E24" i="7"/>
  <c r="K23" i="7"/>
  <c r="I23" i="7"/>
  <c r="G23" i="7"/>
  <c r="E23" i="7"/>
  <c r="K22" i="7"/>
  <c r="I22" i="7"/>
  <c r="G22" i="7"/>
  <c r="E22" i="7"/>
  <c r="K21" i="7"/>
  <c r="I21" i="7"/>
  <c r="G21" i="7"/>
  <c r="E21" i="7"/>
  <c r="K20" i="7"/>
  <c r="I20" i="7"/>
  <c r="G20" i="7"/>
  <c r="E20" i="7"/>
  <c r="K19" i="7"/>
  <c r="I19" i="7"/>
  <c r="G19" i="7"/>
  <c r="E19" i="7"/>
  <c r="K18" i="7"/>
  <c r="I18" i="7"/>
  <c r="G18" i="7"/>
  <c r="E18" i="7"/>
  <c r="K17" i="7"/>
  <c r="I17" i="7"/>
  <c r="G17" i="7"/>
  <c r="E17" i="7"/>
  <c r="K16" i="7"/>
  <c r="I16" i="7"/>
  <c r="G16" i="7"/>
  <c r="E16" i="7"/>
  <c r="K15" i="7"/>
  <c r="I15" i="7"/>
  <c r="G15" i="7"/>
  <c r="E15" i="7"/>
  <c r="K14" i="7"/>
  <c r="K13" i="7"/>
  <c r="K12" i="7"/>
  <c r="K11" i="7"/>
  <c r="J26" i="6"/>
  <c r="H26" i="6"/>
  <c r="F26" i="6"/>
  <c r="D26" i="6"/>
  <c r="C26" i="6"/>
  <c r="K25" i="6"/>
  <c r="I25" i="6"/>
  <c r="G25" i="6"/>
  <c r="E25" i="6"/>
  <c r="K24" i="6"/>
  <c r="I24" i="6"/>
  <c r="G24" i="6"/>
  <c r="E24" i="6"/>
  <c r="K23" i="6"/>
  <c r="I23" i="6"/>
  <c r="G23" i="6"/>
  <c r="E23" i="6"/>
  <c r="K22" i="6"/>
  <c r="I22" i="6"/>
  <c r="G22" i="6"/>
  <c r="E22" i="6"/>
  <c r="K21" i="6"/>
  <c r="I21" i="6"/>
  <c r="G21" i="6"/>
  <c r="E21" i="6"/>
  <c r="K20" i="6"/>
  <c r="I20" i="6"/>
  <c r="G20" i="6"/>
  <c r="E20" i="6"/>
  <c r="K19" i="6"/>
  <c r="I19" i="6"/>
  <c r="G19" i="6"/>
  <c r="E19" i="6"/>
  <c r="L19" i="6" s="1"/>
  <c r="K18" i="6"/>
  <c r="I18" i="6"/>
  <c r="G18" i="6"/>
  <c r="E18" i="6"/>
  <c r="K17" i="6"/>
  <c r="I17" i="6"/>
  <c r="G17" i="6"/>
  <c r="E17" i="6"/>
  <c r="K16" i="6"/>
  <c r="I16" i="6"/>
  <c r="G16" i="6"/>
  <c r="E16" i="6"/>
  <c r="K15" i="6"/>
  <c r="I15" i="6"/>
  <c r="G15" i="6"/>
  <c r="E15" i="6"/>
  <c r="K14" i="6"/>
  <c r="I14" i="6"/>
  <c r="G14" i="6"/>
  <c r="E14" i="6"/>
  <c r="K13" i="6"/>
  <c r="I13" i="6"/>
  <c r="G13" i="6"/>
  <c r="E13" i="6"/>
  <c r="K12" i="6"/>
  <c r="I12" i="6"/>
  <c r="G12" i="6"/>
  <c r="E12" i="6"/>
  <c r="K11" i="6"/>
  <c r="I11" i="6"/>
  <c r="G11" i="6"/>
  <c r="E11" i="6"/>
  <c r="J26" i="5"/>
  <c r="H26" i="5"/>
  <c r="F26" i="5"/>
  <c r="D26" i="5"/>
  <c r="C26" i="5"/>
  <c r="K25" i="5"/>
  <c r="K24" i="5"/>
  <c r="I24" i="5"/>
  <c r="G24" i="5"/>
  <c r="E24" i="5"/>
  <c r="K22" i="5"/>
  <c r="I22" i="5"/>
  <c r="G22" i="5"/>
  <c r="E22" i="5"/>
  <c r="K21" i="5"/>
  <c r="I21" i="5"/>
  <c r="G21" i="5"/>
  <c r="E21" i="5"/>
  <c r="K20" i="5"/>
  <c r="I20" i="5"/>
  <c r="G20" i="5"/>
  <c r="E20" i="5"/>
  <c r="K19" i="5"/>
  <c r="I19" i="5"/>
  <c r="G19" i="5"/>
  <c r="E19" i="5"/>
  <c r="K18" i="5"/>
  <c r="I18" i="5"/>
  <c r="G18" i="5"/>
  <c r="E18" i="5"/>
  <c r="K17" i="5"/>
  <c r="I17" i="5"/>
  <c r="G17" i="5"/>
  <c r="E17" i="5"/>
  <c r="K16" i="5"/>
  <c r="I16" i="5"/>
  <c r="G16" i="5"/>
  <c r="E16" i="5"/>
  <c r="K15" i="5"/>
  <c r="I15" i="5"/>
  <c r="G15" i="5"/>
  <c r="E15" i="5"/>
  <c r="K14" i="5"/>
  <c r="K13" i="5"/>
  <c r="K12" i="5"/>
  <c r="K11" i="5"/>
  <c r="J26" i="4"/>
  <c r="H26" i="4"/>
  <c r="F26" i="4"/>
  <c r="D26" i="4"/>
  <c r="C26" i="4"/>
  <c r="K25" i="4"/>
  <c r="I25" i="4"/>
  <c r="G25" i="4"/>
  <c r="E25" i="4"/>
  <c r="K24" i="4"/>
  <c r="I24" i="4"/>
  <c r="G24" i="4"/>
  <c r="E24" i="4"/>
  <c r="K23" i="4"/>
  <c r="I23" i="4"/>
  <c r="G23" i="4"/>
  <c r="E23" i="4"/>
  <c r="K22" i="4"/>
  <c r="I22" i="4"/>
  <c r="G22" i="4"/>
  <c r="E22" i="4"/>
  <c r="K21" i="4"/>
  <c r="I21" i="4"/>
  <c r="G21" i="4"/>
  <c r="E21" i="4"/>
  <c r="K20" i="4"/>
  <c r="I20" i="4"/>
  <c r="G20" i="4"/>
  <c r="E20" i="4"/>
  <c r="K19" i="4"/>
  <c r="I19" i="4"/>
  <c r="G19" i="4"/>
  <c r="E19" i="4"/>
  <c r="K18" i="4"/>
  <c r="I18" i="4"/>
  <c r="G18" i="4"/>
  <c r="E18" i="4"/>
  <c r="K17" i="4"/>
  <c r="I17" i="4"/>
  <c r="G17" i="4"/>
  <c r="E17" i="4"/>
  <c r="K16" i="4"/>
  <c r="I16" i="4"/>
  <c r="G16" i="4"/>
  <c r="E16" i="4"/>
  <c r="K15" i="4"/>
  <c r="I15" i="4"/>
  <c r="G15" i="4"/>
  <c r="E15" i="4"/>
  <c r="K14" i="4"/>
  <c r="I14" i="4"/>
  <c r="G14" i="4"/>
  <c r="E14" i="4"/>
  <c r="K13" i="4"/>
  <c r="I13" i="4"/>
  <c r="G13" i="4"/>
  <c r="E13" i="4"/>
  <c r="K12" i="4"/>
  <c r="I12" i="4"/>
  <c r="G12" i="4"/>
  <c r="E12" i="4"/>
  <c r="K11" i="4"/>
  <c r="I11" i="4"/>
  <c r="G11" i="4"/>
  <c r="E11" i="4"/>
  <c r="J26" i="3"/>
  <c r="H26" i="3"/>
  <c r="F26" i="3"/>
  <c r="D26" i="3"/>
  <c r="C26" i="3"/>
  <c r="K25" i="3"/>
  <c r="I25" i="3"/>
  <c r="G25" i="3"/>
  <c r="E25" i="3"/>
  <c r="K24" i="3"/>
  <c r="I24" i="3"/>
  <c r="G24" i="3"/>
  <c r="E24" i="3"/>
  <c r="K23" i="3"/>
  <c r="I23" i="3"/>
  <c r="G23" i="3"/>
  <c r="E23" i="3"/>
  <c r="K22" i="3"/>
  <c r="I22" i="3"/>
  <c r="G22" i="3"/>
  <c r="E22" i="3"/>
  <c r="K21" i="3"/>
  <c r="I21" i="3"/>
  <c r="G21" i="3"/>
  <c r="E21" i="3"/>
  <c r="K20" i="3"/>
  <c r="I20" i="3"/>
  <c r="G20" i="3"/>
  <c r="E20" i="3"/>
  <c r="K19" i="3"/>
  <c r="I19" i="3"/>
  <c r="G19" i="3"/>
  <c r="E19" i="3"/>
  <c r="K18" i="3"/>
  <c r="I18" i="3"/>
  <c r="G18" i="3"/>
  <c r="E18" i="3"/>
  <c r="K17" i="3"/>
  <c r="I17" i="3"/>
  <c r="G17" i="3"/>
  <c r="E17" i="3"/>
  <c r="K16" i="3"/>
  <c r="I16" i="3"/>
  <c r="G16" i="3"/>
  <c r="E16" i="3"/>
  <c r="K15" i="3"/>
  <c r="I15" i="3"/>
  <c r="G15" i="3"/>
  <c r="E15" i="3"/>
  <c r="K14" i="3"/>
  <c r="I14" i="3"/>
  <c r="G14" i="3"/>
  <c r="E14" i="3"/>
  <c r="K13" i="3"/>
  <c r="I13" i="3"/>
  <c r="G13" i="3"/>
  <c r="E13" i="3"/>
  <c r="K12" i="3"/>
  <c r="I12" i="3"/>
  <c r="G12" i="3"/>
  <c r="E12" i="3"/>
  <c r="K11" i="3"/>
  <c r="I11" i="3"/>
  <c r="G11" i="3"/>
  <c r="E11" i="3"/>
  <c r="L19" i="12" l="1"/>
  <c r="K26" i="12"/>
  <c r="E26" i="12"/>
  <c r="G26" i="12"/>
  <c r="L19" i="11"/>
  <c r="L19" i="15"/>
  <c r="L19" i="14"/>
  <c r="G26" i="14"/>
  <c r="I26" i="14"/>
  <c r="L19" i="16"/>
  <c r="I26" i="16"/>
  <c r="L19" i="9"/>
  <c r="E26" i="9"/>
  <c r="L19" i="7"/>
  <c r="L19" i="5"/>
  <c r="L19" i="4"/>
  <c r="E26" i="17"/>
  <c r="L19" i="17"/>
  <c r="K26" i="17"/>
  <c r="L11" i="8"/>
  <c r="E11" i="19"/>
  <c r="I11" i="19" s="1"/>
  <c r="L13" i="8"/>
  <c r="E15" i="19"/>
  <c r="I15" i="19" s="1"/>
  <c r="L15" i="8"/>
  <c r="L17" i="8"/>
  <c r="E17" i="19"/>
  <c r="I17" i="19" s="1"/>
  <c r="L21" i="8"/>
  <c r="L25" i="8"/>
  <c r="I21" i="19"/>
  <c r="E14" i="19"/>
  <c r="F14" i="19"/>
  <c r="L12" i="8"/>
  <c r="E12" i="19"/>
  <c r="I12" i="19" s="1"/>
  <c r="L14" i="8"/>
  <c r="E16" i="19"/>
  <c r="I16" i="19" s="1"/>
  <c r="L16" i="8"/>
  <c r="L19" i="8"/>
  <c r="I20" i="19"/>
  <c r="L23" i="8"/>
  <c r="F13" i="19"/>
  <c r="L19" i="3"/>
  <c r="G14" i="19"/>
  <c r="I14" i="19" s="1"/>
  <c r="L14" i="14"/>
  <c r="E13" i="19"/>
  <c r="L13" i="14"/>
  <c r="L23" i="13"/>
  <c r="E26" i="4"/>
  <c r="G26" i="6"/>
  <c r="I26" i="9"/>
  <c r="E26" i="11"/>
  <c r="E26" i="13"/>
  <c r="L26" i="13" s="1"/>
  <c r="I26" i="3"/>
  <c r="G26" i="4"/>
  <c r="I26" i="6"/>
  <c r="G26" i="11"/>
  <c r="E26" i="6"/>
  <c r="L26" i="6" s="1"/>
  <c r="K26" i="3"/>
  <c r="I26" i="4"/>
  <c r="K26" i="6"/>
  <c r="I26" i="11"/>
  <c r="I26" i="15"/>
  <c r="K26" i="4"/>
  <c r="K26" i="7"/>
  <c r="G26" i="16"/>
  <c r="E26" i="16"/>
  <c r="K26" i="16"/>
  <c r="G26" i="15"/>
  <c r="E26" i="15"/>
  <c r="K26" i="15"/>
  <c r="E26" i="14"/>
  <c r="K26" i="14"/>
  <c r="I26" i="13"/>
  <c r="G26" i="13"/>
  <c r="K26" i="13"/>
  <c r="K26" i="11"/>
  <c r="E22" i="10"/>
  <c r="I22" i="10"/>
  <c r="K22" i="10"/>
  <c r="G22" i="10"/>
  <c r="G26" i="9"/>
  <c r="K26" i="9"/>
  <c r="E26" i="8"/>
  <c r="G26" i="8"/>
  <c r="K26" i="8"/>
  <c r="I26" i="8"/>
  <c r="E26" i="7"/>
  <c r="G26" i="7"/>
  <c r="G26" i="5"/>
  <c r="I26" i="5"/>
  <c r="E26" i="5"/>
  <c r="K26" i="5"/>
  <c r="G26" i="3"/>
  <c r="E26" i="3"/>
  <c r="J26" i="2"/>
  <c r="H26" i="2"/>
  <c r="F26" i="2"/>
  <c r="D26" i="2"/>
  <c r="C26" i="2"/>
  <c r="K18" i="2"/>
  <c r="K19" i="2"/>
  <c r="H19" i="19" s="1"/>
  <c r="K20" i="2"/>
  <c r="K21" i="2"/>
  <c r="K22" i="2"/>
  <c r="K23" i="2"/>
  <c r="K24" i="2"/>
  <c r="K25" i="2"/>
  <c r="K11" i="2"/>
  <c r="K12" i="2"/>
  <c r="K13" i="2"/>
  <c r="K14" i="2"/>
  <c r="K15" i="2"/>
  <c r="K16" i="2"/>
  <c r="I18" i="2"/>
  <c r="I19" i="2"/>
  <c r="G19" i="19" s="1"/>
  <c r="I20" i="2"/>
  <c r="I21" i="2"/>
  <c r="I22" i="2"/>
  <c r="I23" i="2"/>
  <c r="I24" i="2"/>
  <c r="I25" i="2"/>
  <c r="I11" i="2"/>
  <c r="I12" i="2"/>
  <c r="I13" i="2"/>
  <c r="I14" i="2"/>
  <c r="I15" i="2"/>
  <c r="I16" i="2"/>
  <c r="G18" i="2"/>
  <c r="G19" i="2"/>
  <c r="F19" i="19" s="1"/>
  <c r="G20" i="2"/>
  <c r="G21" i="2"/>
  <c r="G22" i="2"/>
  <c r="G23" i="2"/>
  <c r="G24" i="2"/>
  <c r="G25" i="2"/>
  <c r="G11" i="2"/>
  <c r="G12" i="2"/>
  <c r="G13" i="2"/>
  <c r="G14" i="2"/>
  <c r="G15" i="2"/>
  <c r="G16" i="2"/>
  <c r="E11" i="2"/>
  <c r="E12" i="2"/>
  <c r="E13" i="2"/>
  <c r="E14" i="2"/>
  <c r="E15" i="2"/>
  <c r="E16" i="2"/>
  <c r="E18" i="2"/>
  <c r="E19" i="2"/>
  <c r="E19" i="19" s="1"/>
  <c r="E20" i="2"/>
  <c r="E21" i="2"/>
  <c r="E22" i="2"/>
  <c r="E23" i="2"/>
  <c r="E24" i="2"/>
  <c r="E25" i="2"/>
  <c r="L26" i="12" l="1"/>
  <c r="L26" i="11"/>
  <c r="L26" i="15"/>
  <c r="L26" i="14"/>
  <c r="L26" i="16"/>
  <c r="L26" i="9"/>
  <c r="L26" i="7"/>
  <c r="L26" i="5"/>
  <c r="L26" i="4"/>
  <c r="L26" i="17"/>
  <c r="I19" i="19"/>
  <c r="I13" i="19"/>
  <c r="L26" i="8"/>
  <c r="L19" i="2"/>
  <c r="L26" i="3"/>
  <c r="L18" i="2"/>
  <c r="J22" i="1"/>
  <c r="H22" i="1"/>
  <c r="F22" i="1"/>
  <c r="D22" i="1"/>
  <c r="C22" i="1"/>
  <c r="K12" i="1"/>
  <c r="K13" i="1"/>
  <c r="K14" i="1"/>
  <c r="K15" i="1"/>
  <c r="K16" i="1"/>
  <c r="K17" i="1"/>
  <c r="K19" i="1"/>
  <c r="K20" i="1"/>
  <c r="K21" i="1"/>
  <c r="I12" i="1"/>
  <c r="I13" i="1"/>
  <c r="I14" i="1"/>
  <c r="I15" i="1"/>
  <c r="I16" i="1"/>
  <c r="I17" i="1"/>
  <c r="I19" i="1"/>
  <c r="I20" i="1"/>
  <c r="I21" i="1"/>
  <c r="G12" i="1"/>
  <c r="G13" i="1"/>
  <c r="G14" i="1"/>
  <c r="G15" i="1"/>
  <c r="G16" i="1"/>
  <c r="G17" i="1"/>
  <c r="G19" i="1"/>
  <c r="G20" i="1"/>
  <c r="G21" i="1"/>
  <c r="E12" i="1"/>
  <c r="E13" i="1"/>
  <c r="E14" i="1"/>
  <c r="E15" i="1"/>
  <c r="E16" i="1"/>
  <c r="E17" i="1"/>
  <c r="E19" i="1"/>
  <c r="E20" i="1"/>
  <c r="E21" i="1"/>
  <c r="K11" i="1"/>
  <c r="I11" i="1"/>
  <c r="G11" i="1"/>
  <c r="E11" i="1"/>
  <c r="K17" i="2"/>
  <c r="I17" i="2"/>
  <c r="G17" i="2"/>
  <c r="E17" i="2"/>
  <c r="G21" i="22" l="1"/>
  <c r="E21" i="22"/>
  <c r="I21" i="22"/>
  <c r="K21" i="22"/>
  <c r="C22" i="22"/>
  <c r="I22" i="1"/>
  <c r="G26" i="2"/>
  <c r="F26" i="19" s="1"/>
  <c r="K26" i="2"/>
  <c r="H26" i="19" s="1"/>
  <c r="E26" i="2"/>
  <c r="E26" i="19" s="1"/>
  <c r="G22" i="1"/>
  <c r="E22" i="1"/>
  <c r="K22" i="1"/>
  <c r="I26" i="2"/>
  <c r="G26" i="19" s="1"/>
  <c r="I26" i="19" l="1"/>
  <c r="L26" i="2"/>
  <c r="K22" i="22"/>
  <c r="E22" i="22"/>
  <c r="L22" i="22" s="1"/>
  <c r="I22" i="22"/>
  <c r="G22" i="22"/>
  <c r="L22" i="13"/>
  <c r="I22" i="19"/>
</calcChain>
</file>

<file path=xl/sharedStrings.xml><?xml version="1.0" encoding="utf-8"?>
<sst xmlns="http://schemas.openxmlformats.org/spreadsheetml/2006/main" count="829" uniqueCount="57">
  <si>
    <t>вчителя-предметника про підсумки успішності учнів</t>
  </si>
  <si>
    <t>Результати</t>
  </si>
  <si>
    <t>учитель:</t>
  </si>
  <si>
    <t>Глух М.М.</t>
  </si>
  <si>
    <t>предмет:</t>
  </si>
  <si>
    <t>№З/П</t>
  </si>
  <si>
    <t>К-сть</t>
  </si>
  <si>
    <t>Рівень навченості</t>
  </si>
  <si>
    <t>%</t>
  </si>
  <si>
    <t>Клас</t>
  </si>
  <si>
    <t>Високий</t>
  </si>
  <si>
    <t>Достатній</t>
  </si>
  <si>
    <t>Середній</t>
  </si>
  <si>
    <t>Низький</t>
  </si>
  <si>
    <t>9-Г</t>
  </si>
  <si>
    <t>9-М</t>
  </si>
  <si>
    <t>К-сть учнів</t>
  </si>
  <si>
    <t xml:space="preserve">Всього: </t>
  </si>
  <si>
    <t>5-А</t>
  </si>
  <si>
    <t>5-Б</t>
  </si>
  <si>
    <t>6-А</t>
  </si>
  <si>
    <t>6-Б</t>
  </si>
  <si>
    <t>7-А</t>
  </si>
  <si>
    <t>7-Б</t>
  </si>
  <si>
    <t>8-А</t>
  </si>
  <si>
    <t>8-Б</t>
  </si>
  <si>
    <t>8-В</t>
  </si>
  <si>
    <t>10-М</t>
  </si>
  <si>
    <t>10-Г</t>
  </si>
  <si>
    <t>11-М</t>
  </si>
  <si>
    <t>11-Г</t>
  </si>
  <si>
    <t>технології</t>
  </si>
  <si>
    <t xml:space="preserve"> за 2021/2022 н.р.</t>
  </si>
  <si>
    <t>Українська мова</t>
  </si>
  <si>
    <t>Українська літератури</t>
  </si>
  <si>
    <t>Математика алгебра</t>
  </si>
  <si>
    <t>Математика геометрія</t>
  </si>
  <si>
    <t>Англійська  мова</t>
  </si>
  <si>
    <t>Фізика</t>
  </si>
  <si>
    <t>Німецька мова</t>
  </si>
  <si>
    <t>Хімії</t>
  </si>
  <si>
    <t>Технології дівчата</t>
  </si>
  <si>
    <t>Історія України</t>
  </si>
  <si>
    <t>Всесвітня історія</t>
  </si>
  <si>
    <t>Громадянська лсвіта</t>
  </si>
  <si>
    <t>Громадянська освіта</t>
  </si>
  <si>
    <t>Біологія</t>
  </si>
  <si>
    <t>Основи здоровя</t>
  </si>
  <si>
    <t>Географія</t>
  </si>
  <si>
    <t>Зарубіжна література</t>
  </si>
  <si>
    <t>мизика</t>
  </si>
  <si>
    <t>інфрматика</t>
  </si>
  <si>
    <t>Технології (загальна)</t>
  </si>
  <si>
    <t>К-сть предметів</t>
  </si>
  <si>
    <t>загально</t>
  </si>
  <si>
    <t xml:space="preserve"> підсумки успішності учнів</t>
  </si>
  <si>
    <t>підсумки успішності учнів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</si>
</sst>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i/>
      <sz val="11"/>
      <color indexed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2" xfId="0" applyFont="1" applyBorder="1"/>
    <xf numFmtId="0" fontId="0" fillId="0" borderId="0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Border="1"/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2" fontId="0" fillId="0" borderId="0" xfId="0" applyNumberFormat="1"/>
    <xf numFmtId="0" fontId="0" fillId="0" borderId="1" xfId="0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2" fontId="0" fillId="5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2" fontId="0" fillId="7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6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6"/>
  <sheetViews>
    <sheetView workbookViewId="0">
      <selection activeCell="A3" sqref="A3:H3"/>
    </sheetView>
  </sheetViews>
  <sheetFormatPr defaultRowHeight="15" x14ac:dyDescent="0.25"/>
  <sheetData>
    <row r="1" spans="1:11" x14ac:dyDescent="0.25">
      <c r="A1" s="31" t="s">
        <v>1</v>
      </c>
      <c r="B1" s="31"/>
      <c r="C1" s="31"/>
      <c r="D1" s="31"/>
      <c r="E1" s="31"/>
      <c r="F1" s="31"/>
      <c r="G1" s="31"/>
      <c r="H1" s="31"/>
    </row>
    <row r="2" spans="1:11" x14ac:dyDescent="0.25">
      <c r="A2" s="32" t="s">
        <v>0</v>
      </c>
      <c r="B2" s="32"/>
      <c r="C2" s="32"/>
      <c r="D2" s="32"/>
      <c r="E2" s="32"/>
      <c r="F2" s="32"/>
      <c r="G2" s="32"/>
      <c r="H2" s="32"/>
    </row>
    <row r="3" spans="1:11" x14ac:dyDescent="0.25">
      <c r="A3" s="32" t="s">
        <v>32</v>
      </c>
      <c r="B3" s="32"/>
      <c r="C3" s="32"/>
      <c r="D3" s="32"/>
      <c r="E3" s="32"/>
      <c r="F3" s="32"/>
      <c r="G3" s="32"/>
      <c r="H3" s="32"/>
    </row>
    <row r="4" spans="1:11" x14ac:dyDescent="0.25">
      <c r="A4" s="11"/>
      <c r="B4" s="11"/>
      <c r="C4" s="3"/>
      <c r="D4" s="3"/>
      <c r="E4" s="11"/>
      <c r="F4" s="11"/>
      <c r="G4" s="11"/>
      <c r="H4" s="11"/>
    </row>
    <row r="5" spans="1:11" x14ac:dyDescent="0.25">
      <c r="B5" t="s">
        <v>2</v>
      </c>
      <c r="C5" s="4"/>
      <c r="D5" s="4"/>
    </row>
    <row r="6" spans="1:11" x14ac:dyDescent="0.25">
      <c r="B6" t="s">
        <v>4</v>
      </c>
      <c r="C6" s="4" t="s">
        <v>54</v>
      </c>
      <c r="D6" s="12"/>
    </row>
    <row r="8" spans="1:11" ht="15" customHeight="1" x14ac:dyDescent="0.25">
      <c r="A8" s="27" t="s">
        <v>5</v>
      </c>
      <c r="B8" s="27" t="s">
        <v>9</v>
      </c>
      <c r="C8" s="27" t="s">
        <v>16</v>
      </c>
      <c r="D8" s="28" t="s">
        <v>53</v>
      </c>
      <c r="E8" s="27"/>
      <c r="F8" s="27"/>
      <c r="G8" s="27"/>
      <c r="H8" s="27"/>
    </row>
    <row r="9" spans="1:11" ht="15" customHeight="1" x14ac:dyDescent="0.25">
      <c r="A9" s="27"/>
      <c r="B9" s="27"/>
      <c r="C9" s="27"/>
      <c r="D9" s="29"/>
      <c r="E9" s="10" t="s">
        <v>10</v>
      </c>
      <c r="F9" s="18" t="s">
        <v>11</v>
      </c>
      <c r="G9" s="18" t="s">
        <v>12</v>
      </c>
      <c r="H9" s="18" t="s">
        <v>13</v>
      </c>
    </row>
    <row r="10" spans="1:11" x14ac:dyDescent="0.25">
      <c r="A10" s="27"/>
      <c r="B10" s="27"/>
      <c r="C10" s="27"/>
      <c r="D10" s="30"/>
      <c r="E10" s="10" t="s">
        <v>8</v>
      </c>
      <c r="F10" s="10" t="s">
        <v>8</v>
      </c>
      <c r="G10" s="10" t="s">
        <v>8</v>
      </c>
      <c r="H10" s="10" t="s">
        <v>8</v>
      </c>
    </row>
    <row r="11" spans="1:11" x14ac:dyDescent="0.25">
      <c r="A11" s="13">
        <v>1</v>
      </c>
      <c r="B11" s="13" t="s">
        <v>18</v>
      </c>
      <c r="C11" s="13">
        <v>26</v>
      </c>
      <c r="D11" s="13">
        <v>11</v>
      </c>
      <c r="E11" s="16">
        <f>(укр.мова!E11+укр.літ!E11+зар.літ!E11+'інф(заг)'!E11+'мат, алгебра'!E11+англ!E11+німец!E11+'осн. здоров'!E11+'істор. Укр.'!E11+'тех(заг)'!E11+музика!E11)/D11</f>
        <v>73.776223776223773</v>
      </c>
      <c r="F11" s="16">
        <f>(укр.мова!G11+укр.літ!G11+зар.літ!G11+'інф(заг)'!G11+'мат, алгебра'!G11+англ!G11+німец!G11+'осн. здоров'!G11+'істор. Укр.'!G11+'тех(заг)'!G11+музика!G11)/D11</f>
        <v>22.727272727272723</v>
      </c>
      <c r="G11" s="16">
        <f>(укр.мова!I11+укр.літ!I11+зар.літ!I11+'інф(заг)'!I11+'мат, алгебра'!I11+англ!I11+німец!I11+'осн. здоров'!I11+'істор. Укр.'!I11+'тех(заг)'!I11+музика!I11)/D11</f>
        <v>3.4965034965034962</v>
      </c>
      <c r="H11" s="14">
        <f>(укр.мова!K11+укр.літ!K11+зар.літ!K11+'інф(заг)'!K11+'мат, алгебра'!K11+англ!K11+німец!K11+'осн. здоров'!K11+'істор. Укр.'!K11+'тех(заг)'!K11+музика!K11)/заг!D11</f>
        <v>0</v>
      </c>
      <c r="I11" s="17">
        <f>E11+F11+G11+H11</f>
        <v>99.999999999999986</v>
      </c>
      <c r="J11" s="17"/>
      <c r="K11" s="17"/>
    </row>
    <row r="12" spans="1:11" x14ac:dyDescent="0.25">
      <c r="A12" s="15">
        <v>2</v>
      </c>
      <c r="B12" s="15" t="s">
        <v>19</v>
      </c>
      <c r="C12" s="15">
        <v>21</v>
      </c>
      <c r="D12" s="15">
        <v>11</v>
      </c>
      <c r="E12" s="16">
        <f>(укр.мова!E12+укр.літ!E12+зар.літ!E12+'інф(заг)'!E12+'мат, алгебра'!E12+англ!E12+німец!E12+'осн. здоров'!E12+'істор. Укр.'!E12+'тех(заг)'!E12+музика!E12)/D12</f>
        <v>76.19047619047619</v>
      </c>
      <c r="F12" s="16">
        <f>(укр.мова!G12+укр.літ!G12+зар.літ!G12+'інф(заг)'!G12+'мат, алгебра'!G12+англ!G12+німец!G12+'осн. здоров'!G12+'істор. Укр.'!G12+'тех(заг)'!G12+музика!G12)/D12</f>
        <v>22.510822510822514</v>
      </c>
      <c r="G12" s="16">
        <f>(укр.мова!I12+укр.літ!I12+зар.літ!I12+'інф(заг)'!I12+'мат, алгебра'!I12+англ!I12+німец!I12+'осн. здоров'!I12+'істор. Укр.'!I12+'тех(заг)'!I12+музика!I12)/D12</f>
        <v>1.2987012987012987</v>
      </c>
      <c r="H12" s="14">
        <f>(укр.мова!K12+укр.літ!K12+зар.літ!K12+'інф(заг)'!K12+'мат, алгебра'!K12+англ!K12+німец!K12+'осн. здоров'!K12+'істор. Укр.'!K12+'тех(заг)'!K12+музика!K12)/заг!D12</f>
        <v>0</v>
      </c>
      <c r="I12" s="17">
        <f>E12+F12+G12+H12</f>
        <v>100</v>
      </c>
    </row>
    <row r="13" spans="1:11" x14ac:dyDescent="0.25">
      <c r="A13" s="10">
        <v>3</v>
      </c>
      <c r="B13" s="10" t="s">
        <v>20</v>
      </c>
      <c r="C13" s="10">
        <v>25</v>
      </c>
      <c r="D13" s="10">
        <v>13</v>
      </c>
      <c r="E13" s="6">
        <f>(укр.мова!E13+укр.літ!E13+зар.літ!E13+'інф(заг)'!E13+'мат, алгебра'!E13+англ!E13+німец!E13+географ!E13+біологія!E13+'осн. здоров'!E13+'істор. Укр.'!E13+'тех(заг)'!E13+музика!E13)/D13</f>
        <v>60.615384615384613</v>
      </c>
      <c r="F13" s="6">
        <f>(укр.мова!G13+укр.літ!G13+зар.літ!G13+'інф(заг)'!G13+'мат, алгебра'!G13+англ!G13+німец!G13+географ!G13+біологія!G13+'осн. здоров'!G13+'істор. Укр.'!G13+'тех(заг)'!G13+музика!G13)/D13</f>
        <v>33.53846153846154</v>
      </c>
      <c r="G13" s="6">
        <f>(укр.мова!I13+укр.літ!I13+зар.літ!I13+'інф(заг)'!I13+'мат, алгебра'!I13+англ!I13+німец!I13+географ!I13+біологія!I13+'осн. здоров'!I13+'істор. Укр.'!I13+'тех(заг)'!I13+музика!I13)/D13</f>
        <v>5.8461538461538458</v>
      </c>
      <c r="H13" s="6">
        <f>(укр.мова!K13+укр.літ!K13+зар.літ!K13+'інф(заг)'!K13+'мат, алгебра'!K13+англ!K13+німец!K13+географ!K13+біологія!K13+'осн. здоров'!K13+'істор. Укр.'!K13+'тех(заг)'!K13+музика!K13)/D13</f>
        <v>0</v>
      </c>
      <c r="I13" s="17">
        <f t="shared" ref="I13:I26" si="0">E13+F13+G13+H13</f>
        <v>100</v>
      </c>
    </row>
    <row r="14" spans="1:11" x14ac:dyDescent="0.25">
      <c r="A14" s="10">
        <v>4</v>
      </c>
      <c r="B14" s="10" t="s">
        <v>21</v>
      </c>
      <c r="C14" s="10">
        <v>29</v>
      </c>
      <c r="D14" s="10">
        <v>13</v>
      </c>
      <c r="E14" s="6">
        <f>(укр.мова!E14+укр.літ!E14+зар.літ!E14+'інф(заг)'!E14+'мат, алгебра'!E14+англ!E14+німец!E14+географ!E14+біологія!E14+'осн. здоров'!E14+'істор. Укр.'!E14+'тех(заг)'!E14+музика!E14)/D14</f>
        <v>50.427350427350426</v>
      </c>
      <c r="F14" s="6">
        <f>(укр.мова!G14+укр.літ!G14+зар.літ!G14+'інф(заг)'!G14+'мат, алгебра'!G14+англ!G14+німец!G14+географ!G14+біологія!G14+'осн. здоров'!G14+'істор. Укр.'!G14+'тех(заг)'!G14+музика!G14)/D14</f>
        <v>41.084585912172116</v>
      </c>
      <c r="G14" s="6">
        <f>(укр.мова!I14+укр.літ!I14+зар.літ!I14+'інф(заг)'!I14+'мат, алгебра'!I14+англ!I14+німец!I14+географ!I14+біологія!I14+'осн. здоров'!I14+'істор. Укр.'!I14+'тех(заг)'!I14+музика!I14)/D14</f>
        <v>8.4880636604774526</v>
      </c>
      <c r="H14" s="6">
        <f>(укр.мова!K14+укр.літ!K14+зар.літ!K14+'інф(заг)'!K14+'мат, алгебра'!K14+англ!K14+німец!K14+географ!K14+біологія!K14+'осн. здоров'!K14+'істор. Укр.'!K14+'тех(заг)'!K14+музика!K14)/D14</f>
        <v>0</v>
      </c>
      <c r="I14" s="17">
        <f t="shared" si="0"/>
        <v>100</v>
      </c>
    </row>
    <row r="15" spans="1:11" x14ac:dyDescent="0.25">
      <c r="A15" s="10">
        <v>5</v>
      </c>
      <c r="B15" s="10" t="s">
        <v>22</v>
      </c>
      <c r="C15" s="10">
        <v>32</v>
      </c>
      <c r="D15" s="10">
        <v>17</v>
      </c>
      <c r="E15" s="6">
        <f>(укр.мова!E15+укр.літ!E15+зар.літ!E15+'інф(заг)'!E15+'мат, алгебра'!E15+'мат, геометр'!E15+фізика!E15+англ!E15+німец!E15+хімія!E15+географ!E15+біологія!E15+'осн. здоров'!E15+'вс. істор'!E15+'істор. Укр.'!E15+'тех(заг)'!E15+музика!E15)/D15</f>
        <v>66.727941176470594</v>
      </c>
      <c r="F15" s="6">
        <f>(укр.мова!G15+укр.літ!G15+зар.літ!G15+'інф(заг)'!G15+'мат, алгебра'!G15+'мат, геометр'!G15+фізика!G15+англ!G15+німец!G15+хімія!G15+географ!G15+біологія!G15+'осн. здоров'!G15+'вс. істор'!G15+'істор. Укр.'!G15+'тех(заг)'!G15+музика!G15)/D15</f>
        <v>31.801470588235293</v>
      </c>
      <c r="G15" s="6">
        <f>(укр.мова!I15+укр.літ!I15+зар.літ!I15+'інф(заг)'!I15+'мат, алгебра'!I15+'мат, геометр'!I15+фізика!I15+англ!I15+німец!I15+хімія!I15+географ!I15+біологія!I15+'осн. здоров'!I15+'вс. істор'!I15+'істор. Укр.'!I15+'тех(заг)'!I15+музика!I15)/D15</f>
        <v>1.4705882352941178</v>
      </c>
      <c r="H15" s="6">
        <f>(укр.мова!K15+укр.літ!K15+зар.літ!K15+'інф(заг)'!K15+'мат, алгебра'!K15+'мат, геометр'!K15+фізика!K15+англ!K15+німец!K15+хімія!K15+географ!K15+біологія!K15+'осн. здоров'!K15+'вс. істор'!K15+'істор. Укр.'!K15+'тех(заг)'!K15+музика!K15)/D15</f>
        <v>0</v>
      </c>
      <c r="I15" s="17">
        <f t="shared" si="0"/>
        <v>100</v>
      </c>
    </row>
    <row r="16" spans="1:11" x14ac:dyDescent="0.25">
      <c r="A16" s="10">
        <v>6</v>
      </c>
      <c r="B16" s="10" t="s">
        <v>23</v>
      </c>
      <c r="C16" s="10">
        <v>32</v>
      </c>
      <c r="D16" s="10">
        <v>17</v>
      </c>
      <c r="E16" s="6">
        <f>(укр.мова!E16+укр.літ!E16+зар.літ!E16+'інф(заг)'!E16+'мат, алгебра'!E16+'мат, геометр'!E16+фізика!E16+англ!E16+німец!E16+хімія!E16+географ!E16+біологія!E16+'осн. здоров'!E16+'вс. істор'!E16+'істор. Укр.'!E16+'тех(заг)'!E16+музика!E16)/D16</f>
        <v>48.268500948766601</v>
      </c>
      <c r="F16" s="6">
        <f>(укр.мова!G16+укр.літ!G16+зар.літ!G16+'інф(заг)'!G16+'мат, алгебра'!G16+'мат, геометр'!G16+фізика!G16+англ!G16+німец!G16+хімія!G16+географ!G16+біологія!G16+'осн. здоров'!G16+'вс. істор'!G16+'істор. Укр.'!G16+'тех(заг)'!G16+музика!G16)/D16</f>
        <v>43.275616698292225</v>
      </c>
      <c r="G16" s="6">
        <f>(укр.мова!I16+укр.літ!I16+зар.літ!I16+'інф(заг)'!I16+'мат, алгебра'!I16+'мат, геометр'!I16+фізика!I16+англ!I16+німец!I16+хімія!I16+географ!I16+біологія!I16+'осн. здоров'!I16+'вс. істор'!I16+'істор. Укр.'!I16+'тех(заг)'!I16+музика!I16)/D16</f>
        <v>8.4558823529411757</v>
      </c>
      <c r="H16" s="6">
        <f>(укр.мова!K16+укр.літ!K16+зар.літ!K16+'інф(заг)'!K16+'мат, алгебра'!K16+'мат, геометр'!K16+фізика!K16+англ!K16+німец!K16+хімія!K16+географ!K16+біологія!K16+'осн. здоров'!K16+'вс. істор'!K16+'істор. Укр.'!K16+'тех(заг)'!K16+музика!K16)/D16</f>
        <v>0</v>
      </c>
      <c r="I16" s="17">
        <f t="shared" si="0"/>
        <v>100</v>
      </c>
    </row>
    <row r="17" spans="1:9" x14ac:dyDescent="0.25">
      <c r="A17" s="10">
        <v>7</v>
      </c>
      <c r="B17" s="10" t="s">
        <v>24</v>
      </c>
      <c r="C17" s="10">
        <v>24</v>
      </c>
      <c r="D17" s="10">
        <v>16</v>
      </c>
      <c r="E17" s="6">
        <f>(укр.мова!E17+укр.літ!E17+зар.літ!E17+'інф(заг)'!E17+'мат, алгебра'!E17+'мат, геометр'!E17+фізика!E17+англ!E17+німец!E17+хімія!E17+географ!E17+біологія!E17+'осн. здоров'!E17+'вс. істор'!E17+'істор. Укр.'!E17+'тех(заг)'!E17)/D17</f>
        <v>60.132575757575765</v>
      </c>
      <c r="F17" s="6">
        <f>(укр.мова!G17+укр.літ!G17+зар.літ!G17+'інф(заг)'!G17+'мат, алгебра'!G17+'мат, геометр'!G17+фізика!G17+англ!G17+німец!G17+хімія!G17+географ!G17+біологія!G17+'осн. здоров'!G17+'вс. істор'!G17+'істор. Укр.'!G17+'тех(заг)'!G17)/D17</f>
        <v>26.586174242424246</v>
      </c>
      <c r="G17" s="6">
        <f>(укр.мова!I17+укр.літ!I17+зар.літ!I17+'інф(заг)'!I17+'мат, алгебра'!I17+'мат, геометр'!I17+фізика!I17+англ!I17+німец!I17+хімія!I17+географ!I17+біологія!I17+'осн. здоров'!I17+'вс. істор'!I17+'істор. Укр.'!I17+'тех(заг)'!I17)/D17</f>
        <v>13.281249999999998</v>
      </c>
      <c r="H17" s="6">
        <f>(укр.мова!K17+укр.літ!K17+зар.літ!K17+'інф(заг)'!K17+'мат, алгебра'!K17+'мат, геометр'!K17+фізика!K17+англ!K17+німец!K17+хімія!K17+географ!K17+біологія!K17+'осн. здоров'!K17+'вс. істор'!K17+'істор. Укр.'!K17+'тех(заг)'!K17)/D17</f>
        <v>0</v>
      </c>
      <c r="I17" s="17">
        <f t="shared" si="0"/>
        <v>100.00000000000001</v>
      </c>
    </row>
    <row r="18" spans="1:9" x14ac:dyDescent="0.25">
      <c r="A18" s="10">
        <v>8</v>
      </c>
      <c r="B18" s="10" t="s">
        <v>25</v>
      </c>
      <c r="C18" s="10">
        <v>18</v>
      </c>
      <c r="D18" s="10">
        <v>15</v>
      </c>
      <c r="E18" s="6">
        <f>(укр.мова!E18+укр.літ!E18+зар.літ!E18+'інф(заг)'!E18+'мат, алгебра'!E18+'мат, геометр'!E18+фізика!E18+англ!E18+хімія!E18+географ!E18+біологія!E18+'осн. здоров'!E18+'вс. істор'!E18+'істор. Укр.'!E18+'тех(заг)'!E18+музика!E18)/D18</f>
        <v>49.62962962962964</v>
      </c>
      <c r="F18" s="6">
        <f>(укр.мова!G18+укр.літ!G18+зар.літ!G18+'інф(заг)'!G18+'мат, алгебра'!G18+'мат, геометр'!G18+фізика!G18+англ!G18+хімія!G18+географ!G18+біологія!G18+'осн. здоров'!G18+'вс. істор'!G18+'істор. Укр.'!G18+'тех(заг)'!G18+музика!G18)/D18</f>
        <v>43.333333333333336</v>
      </c>
      <c r="G18" s="6">
        <f>(укр.мова!I18+укр.літ!I18+зар.літ!I18+'інф(заг)'!I18+'мат, алгебра'!I18+'мат, геометр'!I18+фізика!I18+англ!I18+хімія!I18+географ!I18+біологія!I18+'осн. здоров'!I18+'вс. істор'!I18+'істор. Укр.'!I18+'тех(заг)'!I18+музика!I18)/D18</f>
        <v>7.0370370370370372</v>
      </c>
      <c r="H18" s="6">
        <f>(укр.мова!K18+укр.літ!K18+зар.літ!K18+'інф(заг)'!K18+'мат, алгебра'!K18+'мат, геометр'!K18+фізика!K18+англ!K18+хімія!K18+географ!K18+біологія!K18+'осн. здоров'!K18+'вс. істор'!K18+'істор. Укр.'!K18+'тех(заг)'!K18+музика!K18)/D18</f>
        <v>0</v>
      </c>
      <c r="I18" s="17">
        <f t="shared" si="0"/>
        <v>100.00000000000001</v>
      </c>
    </row>
    <row r="19" spans="1:9" x14ac:dyDescent="0.25">
      <c r="A19" s="10">
        <v>9</v>
      </c>
      <c r="B19" s="10" t="s">
        <v>26</v>
      </c>
      <c r="C19" s="10">
        <v>22</v>
      </c>
      <c r="D19" s="10">
        <v>16</v>
      </c>
      <c r="E19" s="6">
        <f>(укр.мова!E19+укр.літ!E19+зар.літ!E19+'інф(заг)'!E19+'мат, алгебра'!E19+'мат, геометр'!E19+фізика!E19+англ!E19+німец!E21+хімія!E19+географ!E19+біологія!E19+'осн. здоров'!E19+'вс. істор'!E19+'істор. Укр.'!E19+'тех(заг)'!E19+музика!E19)/D19</f>
        <v>58.522727272727273</v>
      </c>
      <c r="F19" s="6">
        <f>(укр.мова!G19+укр.літ!G19+зар.літ!G19+'інф(заг)'!G19+'мат, алгебра'!G19+'мат, геометр'!G19+фізика!G19+англ!G19+німец!G21+хімія!G19+географ!G19+біологія!G19+'осн. здоров'!G19+'вс. істор'!G19+'істор. Укр.'!G19+'тех(заг)'!G19+музика!G19)/D19</f>
        <v>34.659090909090907</v>
      </c>
      <c r="G19" s="6">
        <f>(укр.мова!I19+укр.літ!I19+зар.літ!I19+'інф(заг)'!I19+'мат, алгебра'!I19+'мат, геометр'!I19+фізика!I19+англ!I19+німец!I21+хімія!I19+географ!I19+біологія!I19+'осн. здоров'!I19+'вс. істор'!I19+'істор. Укр.'!I19+'тех(заг)'!I19+музика!I19)/D19</f>
        <v>6.8181818181818192</v>
      </c>
      <c r="H19" s="6">
        <f>(укр.мова!K19+укр.літ!K19+зар.літ!K19+'інф(заг)'!K19+'мат, алгебра'!K19+'мат, геометр'!K19+фізика!K19+англ!K19+німец!K21+хімія!K19+географ!K19+біологія!K19+'осн. здоров'!K19+'вс. істор'!K19+'істор. Укр.'!K19+'тех(заг)'!K19+музика!K19)/D19</f>
        <v>0</v>
      </c>
      <c r="I19" s="17">
        <f t="shared" si="0"/>
        <v>100</v>
      </c>
    </row>
    <row r="20" spans="1:9" x14ac:dyDescent="0.25">
      <c r="A20" s="10">
        <v>10</v>
      </c>
      <c r="B20" s="10" t="s">
        <v>15</v>
      </c>
      <c r="C20" s="10">
        <v>19</v>
      </c>
      <c r="D20" s="10">
        <v>15</v>
      </c>
      <c r="E20" s="6">
        <f>(укр.мова!E20+укр.літ!E20+зар.літ!E20+'інф(заг)'!E20+'мат, алгебра'!E20+'мат, геометр'!E20+фізика!E20+англ!E20+хімія!E20+географ!E20+біологія!E20+'осн. здоров'!E20+'вс. істор'!E20+'істор. Укр.'!E20+'тех(заг)'!E20)/D20</f>
        <v>44.385964912280706</v>
      </c>
      <c r="F20" s="6">
        <f>(укр.мова!G20+укр.літ!G20+зар.літ!G20+'інф(заг)'!G20+'мат, алгебра'!G20+'мат, геометр'!G20+фізика!G20+англ!G20+хімія!G20+географ!G20+біологія!G20+'осн. здоров'!G20+'вс. істор'!G20+'істор. Укр.'!G20+'тех(заг)'!G20)/D20</f>
        <v>51.62280701754387</v>
      </c>
      <c r="G20" s="6">
        <f>(укр.мова!I20+укр.літ!I20+зар.літ!I20+'інф(заг)'!I20+'мат, алгебра'!I20+'мат, геометр'!I20+фізика!I20+англ!I20+хімія!I20+географ!I20+біологія!I20+'осн. здоров'!I20+'вс. істор'!I20+'істор. Укр.'!I20+'тех(заг)'!I20)/D20</f>
        <v>3.9912280701754388</v>
      </c>
      <c r="H20" s="6">
        <f>(укр.мова!K20+укр.літ!K20+зар.літ!K20+'інф(заг)'!K20+'мат, алгебра'!K20+'мат, геометр'!K20+фізика!K20+англ!K20+німец!K23+хімія!K20+географ!K20+біологія!K20+'осн. здоров'!K20+'вс. істор'!K20+'істор. Укр.'!K20+'тех(заг)'!K20+музика!K20)/D20</f>
        <v>0</v>
      </c>
      <c r="I20" s="17">
        <f t="shared" si="0"/>
        <v>100.00000000000001</v>
      </c>
    </row>
    <row r="21" spans="1:9" x14ac:dyDescent="0.25">
      <c r="A21" s="10">
        <v>11</v>
      </c>
      <c r="B21" s="10" t="s">
        <v>14</v>
      </c>
      <c r="C21" s="10">
        <v>22</v>
      </c>
      <c r="D21" s="10">
        <v>16</v>
      </c>
      <c r="E21" s="6">
        <f>(укр.мова!E21+укр.літ!E21+зар.літ!E21+'інф(заг)'!E21+'мат, алгебра'!E21+'мат, геометр'!E21+фізика!E21+англ!E21+німец!E21+хімія!E21+географ!E21+біологія!E21+'осн. здоров'!E21+'вс. істор'!E21+'істор. Укр.'!E21+'тех(заг)'!E21)/D21</f>
        <v>44.840909090909093</v>
      </c>
      <c r="F21" s="6">
        <f>(укр.мова!G21+укр.літ!G21+зар.літ!G21+'інф(заг)'!G21+'мат, алгебра'!G21+'мат, геометр'!G21+фізика!G21+англ!G21+німец!G21+хімія!G21+географ!G21+біологія!G21+'осн. здоров'!G21+'вс. істор'!G21+'істор. Укр.'!G21+'тех(заг)'!G21)/D21</f>
        <v>47.488636363636374</v>
      </c>
      <c r="G21" s="6">
        <f>(укр.мова!I21+укр.літ!I21+зар.літ!I21+'інф(заг)'!I21+'мат, алгебра'!I21+'мат, геометр'!I21+фізика!I21+англ!I21+німец!I21+хімія!I21+географ!I21+біологія!I21+'осн. здоров'!I21+'вс. істор'!I21+'істор. Укр.'!I21+'тех(заг)'!I21)/D21</f>
        <v>7.6704545454545467</v>
      </c>
      <c r="H21" s="6">
        <f>(укр.мова!K21+укр.літ!K21+зар.літ!K21+'інф(заг)'!K21+'мат, алгебра'!K21+'мат, геометр'!K21+фізика!K21+англ!K21+німец!K21+хімія!K21+географ!K21+біологія!K21+'осн. здоров'!K21+'вс. істор'!K21+'істор. Укр.'!K21+'тех(заг)'!K21)/D21</f>
        <v>0</v>
      </c>
      <c r="I21" s="17">
        <f t="shared" si="0"/>
        <v>100.00000000000001</v>
      </c>
    </row>
    <row r="22" spans="1:9" x14ac:dyDescent="0.25">
      <c r="A22" s="10">
        <v>12</v>
      </c>
      <c r="B22" s="10" t="s">
        <v>27</v>
      </c>
      <c r="C22" s="10">
        <v>19</v>
      </c>
      <c r="D22" s="10">
        <v>14</v>
      </c>
      <c r="E22" s="6">
        <f>(укр.мова!E22+укр.літ!E22+зар.літ!E22+'інф(заг)'!E22+'мат, алгебра'!E22+'мат, геометр'!E22+фізика!E22+англ!E22+хімія!E22+географ!E22+біологія!E22+'вс. істор'!E22+'істор. Укр.'!E22+'гр. освіта'!E22)/$D$22</f>
        <v>69.924812030075174</v>
      </c>
      <c r="F22" s="6">
        <f>(укр.мова!G22+укр.літ!G22+зар.літ!G22+'інф(заг)'!G22+'мат, алгебра'!G22+'мат, геометр'!G22+фізика!G22+англ!G22+хімія!G22+географ!G22+біологія!G22+'вс. істор'!G22+'істор. Укр.'!G22+'гр. освіта'!G22)/$D$22</f>
        <v>25.563909774436087</v>
      </c>
      <c r="G22" s="6">
        <f>(укр.мова!I22+укр.літ!I22+зар.літ!I22+'інф(заг)'!I22+'мат, алгебра'!I22+'мат, геометр'!I22+фізика!I22+англ!I22+хімія!I22+географ!I22+біологія!I22+'вс. істор'!I22+'істор. Укр.'!I22+'гр. освіта'!I22)/$D$22</f>
        <v>4.511278195488722</v>
      </c>
      <c r="H22" s="6">
        <f>(укр.мова!K22+укр.літ!K22+зар.літ!K22+'інф(заг)'!K22+'мат, алгебра'!K22+'мат, геометр'!K22+фізика!K22+англ!K22+хімія!K22+географ!K22+біологія!K22+'вс. істор'!K22+'істор. Укр.'!K22+'гр. освіта'!K22)/$D$22</f>
        <v>0</v>
      </c>
      <c r="I22" s="17">
        <f t="shared" si="0"/>
        <v>99.999999999999986</v>
      </c>
    </row>
    <row r="23" spans="1:9" x14ac:dyDescent="0.25">
      <c r="A23" s="10">
        <v>13</v>
      </c>
      <c r="B23" s="10" t="s">
        <v>28</v>
      </c>
      <c r="C23" s="10">
        <v>21</v>
      </c>
      <c r="D23" s="10">
        <v>14</v>
      </c>
      <c r="E23" s="6">
        <f>(укр.мова!E23+укр.літ!E23+зар.літ!E23+'інф(заг)'!E23+'мат, алгебра'!E23+фізика!E23+англ!E23+німец!E23+хімія!E23+географ!E23+біологія!E23+'вс. істор'!E23+'істор. Укр.'!E23+'гр. освіта'!E23)/D23</f>
        <v>65.306122448979593</v>
      </c>
      <c r="F23" s="6">
        <f>(укр.мова!G23+укр.літ!G23+зар.літ!G23+'інф(заг)'!G23+'мат, алгебра'!G23+фізика!G23+англ!G23+німец!G23+хімія!G23+географ!G23+біологія!G23+'вс. істор'!G23+'істор. Укр.'!G23+'гр. освіта'!G23)/D23</f>
        <v>33.333333333333329</v>
      </c>
      <c r="G23" s="6">
        <f>(укр.мова!I23+укр.літ!I23+зар.літ!I23+'інф(заг)'!I23+'мат, алгебра'!I23+фізика!I23+англ!I23+німец!I23+хімія!I23+географ!I23+біологія!I23+'вс. істор'!I23+'істор. Укр.'!I23+'гр. освіта'!I23)/D23</f>
        <v>1.3605442176870748</v>
      </c>
      <c r="H23" s="6">
        <f>(укр.мова!K23+укр.літ!K23+зар.літ!K23+'інф(заг)'!K23+'мат, алгебра'!K23+'мат, геометр'!K23+фізика!K23+англ!K23+німец!K27+хімія!K23+географ!K23+біологія!K23+'осн. здоров'!K23+'вс. істор'!K23+'істор. Укр.'!K23+'тех(заг)'!K23+музика!K23)/D23</f>
        <v>0</v>
      </c>
      <c r="I23" s="17">
        <f t="shared" si="0"/>
        <v>100</v>
      </c>
    </row>
    <row r="24" spans="1:9" x14ac:dyDescent="0.25">
      <c r="A24" s="10">
        <v>14</v>
      </c>
      <c r="B24" s="10" t="s">
        <v>29</v>
      </c>
      <c r="C24" s="10">
        <v>19</v>
      </c>
      <c r="D24" s="10">
        <v>13</v>
      </c>
      <c r="E24" s="6">
        <f>(укр.мова!E24+укр.літ!E24+зар.літ!E24+'інф(заг)'!E24+'мат, алгебра'!E24+'мат, геометр'!E24+фізика!E24+англ!E24+хімія!E24+географ!E24+біологія!E24+'осн. здоров'!E24+'вс. істор'!E24+'істор. Укр.'!E24)/D24</f>
        <v>72.469635627530366</v>
      </c>
      <c r="F24" s="6">
        <f>(укр.мова!G24+укр.літ!G24+зар.літ!G24+'інф(заг)'!G24+'мат, алгебра'!G24+'мат, геометр'!G24+фізика!G24+англ!G24+хімія!G24+географ!G24+біологія!G24+'осн. здоров'!G24+'вс. істор'!G24+'істор. Укр.'!G24)/D24</f>
        <v>27.530364372469634</v>
      </c>
      <c r="G24" s="6">
        <f>(укр.мова!I24+укр.літ!I24+зар.літ!I24+'інф(заг)'!I24+'мат, алгебра'!I24+'мат, геометр'!I24+фізика!I24+англ!I24+німец!I28+хімія!I24+географ!I24+біологія!I24+'осн. здоров'!I24+'вс. істор'!I24+'істор. Укр.'!I24+'тех(заг)'!I24+музика!I24)/D24</f>
        <v>0</v>
      </c>
      <c r="H24" s="6">
        <f>(укр.мова!K24+укр.літ!K24+зар.літ!K24+'інф(заг)'!K24+'мат, алгебра'!K24+'мат, геометр'!K24+фізика!K24+англ!K24+німец!K28+хімія!K24+географ!K24+біологія!K24+'осн. здоров'!K24+'вс. істор'!K24+'істор. Укр.'!K24+'тех(заг)'!K24+музика!K24)/D24</f>
        <v>0</v>
      </c>
      <c r="I24" s="17">
        <f t="shared" si="0"/>
        <v>100</v>
      </c>
    </row>
    <row r="25" spans="1:9" x14ac:dyDescent="0.25">
      <c r="A25" s="10">
        <v>15</v>
      </c>
      <c r="B25" s="10" t="s">
        <v>30</v>
      </c>
      <c r="C25" s="10">
        <v>16</v>
      </c>
      <c r="D25" s="10">
        <v>13</v>
      </c>
      <c r="E25" s="6">
        <f>(укр.мова!E25+укр.літ!E25+зар.літ!E25+'інф(заг)'!E25+'мат, алгебра'!E25+фізика!E25+англ!E25+німец!E25+хімія!E25+географ!E25+біологія!E25+'вс. істор'!E25+'істор. Укр.'!E25)/$D$25</f>
        <v>69.711538461538467</v>
      </c>
      <c r="F25" s="6">
        <f>(укр.мова!G25+укр.літ!G25+зар.літ!G25+'інф(заг)'!G25+'мат, алгебра'!G25+фізика!G25+англ!G25+німец!G25+хімія!G25+географ!G25+біологія!G25+'вс. істор'!G25+'істор. Укр.'!G25)/$D$25</f>
        <v>27.403846153846153</v>
      </c>
      <c r="G25" s="6">
        <f>(укр.мова!I25+укр.літ!I25+зар.літ!I25+'інф(заг)'!I25+'мат, алгебра'!I25+фізика!I25+англ!I25+німец!I25+хімія!I25+географ!I25+біологія!I25+'вс. істор'!I25+'істор. Укр.'!I25)/$D$25</f>
        <v>2.8846153846153846</v>
      </c>
      <c r="H25" s="6">
        <f>(укр.мова!K25+укр.літ!K25+зар.літ!K25+'інф(заг)'!K25+'мат, алгебра'!K25+фізика!K25+англ!K25+німец!K25+хімія!K25+географ!K25+біологія!K25+'вс. істор'!K25+'істор. Укр.'!K25)/$D$25</f>
        <v>0</v>
      </c>
      <c r="I25" s="17">
        <f t="shared" si="0"/>
        <v>100</v>
      </c>
    </row>
    <row r="26" spans="1:9" x14ac:dyDescent="0.25">
      <c r="A26" s="27" t="s">
        <v>17</v>
      </c>
      <c r="B26" s="27"/>
      <c r="C26" s="10">
        <f>SUM(C11:C25)</f>
        <v>345</v>
      </c>
      <c r="D26" s="10">
        <f>D11+D12+D13+D14+D15+D16+D17+D18+D19+D20+D21+D22+D23+D24+D25</f>
        <v>214</v>
      </c>
      <c r="E26" s="6">
        <f>(укр.мова!E26+укр.літ!E26+зар.літ!E26+'інф(заг)'!E26+'мат, алгебра'!E26+'мат, геометр'!E26+фізика!E26+англ!E26+німец!E30+хімія!E26+географ!E26+біологія!E26+'осн. здоров'!E26+'вс. істор'!E26+'істор. Укр.'!E26+'тех(заг)'!E26+музика!E26)/D26</f>
        <v>3.7429548938402726</v>
      </c>
      <c r="F26" s="6">
        <f>(укр.мова!G26+укр.літ!G26+зар.літ!G26+'інф(заг)'!G26+'мат, алгебра'!G26+'мат, геометр'!G26+фізика!G26+англ!G26+німец!G30+хімія!G26+географ!G26+біологія!G26+'осн. здоров'!G26+'вс. істор'!G26+'істор. Укр.'!G26+'тех(заг)'!G26+музика!G26)/D26</f>
        <v>2.4190851114296179</v>
      </c>
      <c r="G26" s="6">
        <f>(укр.мова!I26+укр.літ!I26+зар.літ!I26+'інф(заг)'!I26+'мат, алгебра'!I26+'мат, геометр'!I26+фізика!I26+англ!I26+німец!I30+хімія!I26+географ!I26+біологія!I26+'осн. здоров'!I26+'вс. істор'!I26+'істор. Укр.'!I26+'тех(заг)'!I26+музика!I26)/D26</f>
        <v>0.381370532451904</v>
      </c>
      <c r="H26" s="6">
        <f>(укр.мова!K26+укр.літ!K26+зар.літ!K26+'інф(заг)'!K26+'мат, алгебра'!K26+'мат, геометр'!K26+фізика!K26+англ!K26+німец!K30+хімія!K26+географ!K26+біологія!K26+'осн. здоров'!K26+'вс. істор'!K26+'істор. Укр.'!K26+'тех(заг)'!K26+музика!K26)/D26</f>
        <v>0</v>
      </c>
      <c r="I26" s="17">
        <f t="shared" si="0"/>
        <v>6.5434105377217948</v>
      </c>
    </row>
  </sheetData>
  <mergeCells count="9">
    <mergeCell ref="A26:B26"/>
    <mergeCell ref="D8:D10"/>
    <mergeCell ref="A1:H1"/>
    <mergeCell ref="A2:H2"/>
    <mergeCell ref="A3:H3"/>
    <mergeCell ref="A8:A10"/>
    <mergeCell ref="B8:B10"/>
    <mergeCell ref="C8:C10"/>
    <mergeCell ref="E8:H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J4" sqref="J4"/>
    </sheetView>
  </sheetViews>
  <sheetFormatPr defaultRowHeight="15" x14ac:dyDescent="0.25"/>
  <sheetData>
    <row r="1" spans="1:12" x14ac:dyDescent="0.25">
      <c r="A1" s="31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2" x14ac:dyDescent="0.25">
      <c r="A2" s="32" t="s">
        <v>55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2" x14ac:dyDescent="0.25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2" x14ac:dyDescent="0.25">
      <c r="A4" s="9"/>
      <c r="B4" s="9"/>
      <c r="C4" s="3"/>
      <c r="D4" s="3"/>
      <c r="E4" s="9"/>
      <c r="F4" s="9"/>
      <c r="G4" s="9"/>
      <c r="H4" s="9"/>
      <c r="I4" s="9"/>
      <c r="J4" s="9"/>
      <c r="K4" s="9"/>
    </row>
    <row r="5" spans="1:12" x14ac:dyDescent="0.25">
      <c r="B5" t="s">
        <v>2</v>
      </c>
      <c r="C5" s="4"/>
      <c r="D5" s="4"/>
    </row>
    <row r="6" spans="1:12" x14ac:dyDescent="0.25">
      <c r="B6" t="s">
        <v>4</v>
      </c>
      <c r="C6" s="4" t="s">
        <v>39</v>
      </c>
      <c r="D6" s="4"/>
    </row>
    <row r="8" spans="1:12" x14ac:dyDescent="0.25">
      <c r="A8" s="27" t="s">
        <v>5</v>
      </c>
      <c r="B8" s="27" t="s">
        <v>9</v>
      </c>
      <c r="C8" s="27" t="s">
        <v>16</v>
      </c>
      <c r="D8" s="27" t="s">
        <v>7</v>
      </c>
      <c r="E8" s="27"/>
      <c r="F8" s="27"/>
      <c r="G8" s="27"/>
      <c r="H8" s="27"/>
      <c r="I8" s="27"/>
      <c r="J8" s="27"/>
      <c r="K8" s="27"/>
    </row>
    <row r="9" spans="1:12" x14ac:dyDescent="0.25">
      <c r="A9" s="27"/>
      <c r="B9" s="27"/>
      <c r="C9" s="27"/>
      <c r="D9" s="27" t="s">
        <v>10</v>
      </c>
      <c r="E9" s="27"/>
      <c r="F9" s="27" t="s">
        <v>11</v>
      </c>
      <c r="G9" s="27"/>
      <c r="H9" s="27" t="s">
        <v>12</v>
      </c>
      <c r="I9" s="27"/>
      <c r="J9" s="27" t="s">
        <v>13</v>
      </c>
      <c r="K9" s="27"/>
    </row>
    <row r="10" spans="1:12" x14ac:dyDescent="0.25">
      <c r="A10" s="27"/>
      <c r="B10" s="27"/>
      <c r="C10" s="27"/>
      <c r="D10" s="8" t="s">
        <v>6</v>
      </c>
      <c r="E10" s="8" t="s">
        <v>8</v>
      </c>
      <c r="F10" s="8" t="s">
        <v>6</v>
      </c>
      <c r="G10" s="8" t="s">
        <v>8</v>
      </c>
      <c r="H10" s="8" t="s">
        <v>6</v>
      </c>
      <c r="I10" s="8" t="s">
        <v>8</v>
      </c>
      <c r="J10" s="8" t="s">
        <v>6</v>
      </c>
      <c r="K10" s="8" t="s">
        <v>8</v>
      </c>
    </row>
    <row r="11" spans="1:12" x14ac:dyDescent="0.25">
      <c r="A11" s="8">
        <v>1</v>
      </c>
      <c r="B11" s="8" t="s">
        <v>18</v>
      </c>
      <c r="C11" s="8">
        <v>26</v>
      </c>
      <c r="D11" s="8">
        <v>13</v>
      </c>
      <c r="E11" s="6">
        <f t="shared" ref="E11:E16" si="0">(D11*100)/C11</f>
        <v>50</v>
      </c>
      <c r="F11" s="8">
        <v>10</v>
      </c>
      <c r="G11" s="6">
        <f t="shared" ref="G11:G16" si="1">(F11*100)/C11</f>
        <v>38.46153846153846</v>
      </c>
      <c r="H11" s="8">
        <v>3</v>
      </c>
      <c r="I11" s="6">
        <f t="shared" ref="I11:I25" si="2">(H11*100)/C11</f>
        <v>11.538461538461538</v>
      </c>
      <c r="J11" s="8">
        <v>0</v>
      </c>
      <c r="K11" s="6">
        <f t="shared" ref="K11:K25" si="3">(J11*100)/C11</f>
        <v>0</v>
      </c>
      <c r="L11" s="17">
        <f>E11+G11+I11+K11</f>
        <v>99.999999999999986</v>
      </c>
    </row>
    <row r="12" spans="1:12" x14ac:dyDescent="0.25">
      <c r="A12" s="8">
        <v>2</v>
      </c>
      <c r="B12" s="8" t="s">
        <v>19</v>
      </c>
      <c r="C12" s="8">
        <v>21</v>
      </c>
      <c r="D12" s="8">
        <v>12</v>
      </c>
      <c r="E12" s="6">
        <f t="shared" si="0"/>
        <v>57.142857142857146</v>
      </c>
      <c r="F12" s="8">
        <v>6</v>
      </c>
      <c r="G12" s="6">
        <f t="shared" si="1"/>
        <v>28.571428571428573</v>
      </c>
      <c r="H12" s="8">
        <v>3</v>
      </c>
      <c r="I12" s="6">
        <f t="shared" si="2"/>
        <v>14.285714285714286</v>
      </c>
      <c r="J12" s="8">
        <v>0</v>
      </c>
      <c r="K12" s="6">
        <f t="shared" si="3"/>
        <v>0</v>
      </c>
      <c r="L12" s="17">
        <f t="shared" ref="L12:L26" si="4">E12+G12+I12+K12</f>
        <v>100.00000000000001</v>
      </c>
    </row>
    <row r="13" spans="1:12" x14ac:dyDescent="0.25">
      <c r="A13" s="8">
        <v>3</v>
      </c>
      <c r="B13" s="8" t="s">
        <v>20</v>
      </c>
      <c r="C13" s="8">
        <v>25</v>
      </c>
      <c r="D13" s="8">
        <v>10</v>
      </c>
      <c r="E13" s="6">
        <f t="shared" si="0"/>
        <v>40</v>
      </c>
      <c r="F13" s="8">
        <v>11</v>
      </c>
      <c r="G13" s="6">
        <f t="shared" si="1"/>
        <v>44</v>
      </c>
      <c r="H13" s="8">
        <v>4</v>
      </c>
      <c r="I13" s="6">
        <f t="shared" si="2"/>
        <v>16</v>
      </c>
      <c r="J13" s="8">
        <v>0</v>
      </c>
      <c r="K13" s="6">
        <f t="shared" si="3"/>
        <v>0</v>
      </c>
      <c r="L13" s="17">
        <f t="shared" si="4"/>
        <v>100</v>
      </c>
    </row>
    <row r="14" spans="1:12" x14ac:dyDescent="0.25">
      <c r="A14" s="8">
        <v>4</v>
      </c>
      <c r="B14" s="8" t="s">
        <v>21</v>
      </c>
      <c r="C14" s="8">
        <v>29</v>
      </c>
      <c r="D14" s="8">
        <v>8</v>
      </c>
      <c r="E14" s="6">
        <f t="shared" si="0"/>
        <v>27.586206896551722</v>
      </c>
      <c r="F14" s="8">
        <v>17</v>
      </c>
      <c r="G14" s="6">
        <f t="shared" si="1"/>
        <v>58.620689655172413</v>
      </c>
      <c r="H14" s="8">
        <v>4</v>
      </c>
      <c r="I14" s="6">
        <f t="shared" si="2"/>
        <v>13.793103448275861</v>
      </c>
      <c r="J14" s="8">
        <v>0</v>
      </c>
      <c r="K14" s="6">
        <f t="shared" si="3"/>
        <v>0</v>
      </c>
      <c r="L14" s="17">
        <f t="shared" si="4"/>
        <v>99.999999999999986</v>
      </c>
    </row>
    <row r="15" spans="1:12" x14ac:dyDescent="0.25">
      <c r="A15" s="8">
        <v>5</v>
      </c>
      <c r="B15" s="8" t="s">
        <v>22</v>
      </c>
      <c r="C15" s="8">
        <v>32</v>
      </c>
      <c r="D15" s="8">
        <v>17</v>
      </c>
      <c r="E15" s="6">
        <f t="shared" si="0"/>
        <v>53.125</v>
      </c>
      <c r="F15" s="8">
        <v>12</v>
      </c>
      <c r="G15" s="6">
        <f t="shared" si="1"/>
        <v>37.5</v>
      </c>
      <c r="H15" s="8">
        <v>3</v>
      </c>
      <c r="I15" s="6">
        <f t="shared" si="2"/>
        <v>9.375</v>
      </c>
      <c r="J15" s="8">
        <v>0</v>
      </c>
      <c r="K15" s="6">
        <f t="shared" si="3"/>
        <v>0</v>
      </c>
      <c r="L15" s="17">
        <f t="shared" si="4"/>
        <v>100</v>
      </c>
    </row>
    <row r="16" spans="1:12" x14ac:dyDescent="0.25">
      <c r="A16" s="8">
        <v>6</v>
      </c>
      <c r="B16" s="8" t="s">
        <v>23</v>
      </c>
      <c r="C16" s="8">
        <v>32</v>
      </c>
      <c r="D16" s="8">
        <v>10</v>
      </c>
      <c r="E16" s="6">
        <f t="shared" si="0"/>
        <v>31.25</v>
      </c>
      <c r="F16" s="8">
        <v>15</v>
      </c>
      <c r="G16" s="6">
        <f t="shared" si="1"/>
        <v>46.875</v>
      </c>
      <c r="H16" s="8">
        <v>7</v>
      </c>
      <c r="I16" s="6">
        <f t="shared" si="2"/>
        <v>21.875</v>
      </c>
      <c r="J16" s="8">
        <v>0</v>
      </c>
      <c r="K16" s="6">
        <f t="shared" si="3"/>
        <v>0</v>
      </c>
      <c r="L16" s="17">
        <f t="shared" si="4"/>
        <v>100</v>
      </c>
    </row>
    <row r="17" spans="1:12" x14ac:dyDescent="0.25">
      <c r="A17" s="8">
        <v>7</v>
      </c>
      <c r="B17" s="8" t="s">
        <v>24</v>
      </c>
      <c r="C17" s="8">
        <v>24</v>
      </c>
      <c r="D17" s="8">
        <v>12</v>
      </c>
      <c r="E17" s="6">
        <f>(D17*100)/C17</f>
        <v>50</v>
      </c>
      <c r="F17" s="8">
        <v>8</v>
      </c>
      <c r="G17" s="6">
        <f>(F17*100)/C17</f>
        <v>33.333333333333336</v>
      </c>
      <c r="H17" s="8">
        <v>4</v>
      </c>
      <c r="I17" s="6">
        <f>(H17*100)/C17</f>
        <v>16.666666666666668</v>
      </c>
      <c r="J17" s="8">
        <v>0</v>
      </c>
      <c r="K17" s="6">
        <f>(J17*100)/C17</f>
        <v>0</v>
      </c>
      <c r="L17" s="17">
        <f t="shared" si="4"/>
        <v>100.00000000000001</v>
      </c>
    </row>
    <row r="18" spans="1:12" x14ac:dyDescent="0.25">
      <c r="A18" s="10"/>
      <c r="B18" s="10"/>
      <c r="C18" s="10"/>
      <c r="D18" s="10"/>
      <c r="E18" s="6"/>
      <c r="F18" s="10"/>
      <c r="G18" s="6"/>
      <c r="H18" s="10"/>
      <c r="I18" s="6"/>
      <c r="J18" s="10"/>
      <c r="K18" s="6"/>
      <c r="L18" s="17"/>
    </row>
    <row r="19" spans="1:12" x14ac:dyDescent="0.25">
      <c r="A19" s="8">
        <v>8</v>
      </c>
      <c r="B19" s="8" t="s">
        <v>26</v>
      </c>
      <c r="C19" s="8">
        <v>22</v>
      </c>
      <c r="D19" s="8">
        <v>13</v>
      </c>
      <c r="E19" s="6">
        <f t="shared" ref="E19:E25" si="5">(D19*100)/C19</f>
        <v>59.090909090909093</v>
      </c>
      <c r="F19" s="8">
        <v>6</v>
      </c>
      <c r="G19" s="6">
        <f t="shared" ref="G19:G25" si="6">(F19*100)/C19</f>
        <v>27.272727272727273</v>
      </c>
      <c r="H19" s="8">
        <v>3</v>
      </c>
      <c r="I19" s="6">
        <f t="shared" si="2"/>
        <v>13.636363636363637</v>
      </c>
      <c r="J19" s="8">
        <v>0</v>
      </c>
      <c r="K19" s="6">
        <f t="shared" si="3"/>
        <v>0</v>
      </c>
      <c r="L19" s="17">
        <f t="shared" si="4"/>
        <v>100.00000000000001</v>
      </c>
    </row>
    <row r="20" spans="1:12" x14ac:dyDescent="0.25">
      <c r="A20" s="10"/>
      <c r="B20" s="10"/>
      <c r="C20" s="10"/>
      <c r="D20" s="10"/>
      <c r="E20" s="6"/>
      <c r="F20" s="10"/>
      <c r="G20" s="6"/>
      <c r="H20" s="10"/>
      <c r="I20" s="6"/>
      <c r="J20" s="10"/>
      <c r="K20" s="6"/>
      <c r="L20" s="17"/>
    </row>
    <row r="21" spans="1:12" x14ac:dyDescent="0.25">
      <c r="A21" s="8">
        <v>9</v>
      </c>
      <c r="B21" s="8" t="s">
        <v>14</v>
      </c>
      <c r="C21" s="8">
        <v>22</v>
      </c>
      <c r="D21" s="8">
        <v>11</v>
      </c>
      <c r="E21" s="6">
        <f t="shared" si="5"/>
        <v>50</v>
      </c>
      <c r="F21" s="8">
        <v>11</v>
      </c>
      <c r="G21" s="6">
        <f t="shared" si="6"/>
        <v>50</v>
      </c>
      <c r="H21" s="8">
        <v>0</v>
      </c>
      <c r="I21" s="6">
        <f t="shared" si="2"/>
        <v>0</v>
      </c>
      <c r="J21" s="8">
        <v>0</v>
      </c>
      <c r="K21" s="6">
        <f t="shared" si="3"/>
        <v>0</v>
      </c>
      <c r="L21" s="17">
        <f t="shared" si="4"/>
        <v>100</v>
      </c>
    </row>
    <row r="22" spans="1:12" x14ac:dyDescent="0.25">
      <c r="A22" s="10"/>
      <c r="B22" s="10"/>
      <c r="C22" s="10"/>
      <c r="D22" s="10"/>
      <c r="E22" s="6"/>
      <c r="F22" s="10"/>
      <c r="G22" s="6"/>
      <c r="H22" s="10"/>
      <c r="I22" s="6"/>
      <c r="J22" s="10"/>
      <c r="K22" s="6"/>
      <c r="L22" s="17"/>
    </row>
    <row r="23" spans="1:12" x14ac:dyDescent="0.25">
      <c r="A23" s="8">
        <v>10</v>
      </c>
      <c r="B23" s="8" t="s">
        <v>28</v>
      </c>
      <c r="C23" s="8">
        <v>21</v>
      </c>
      <c r="D23" s="8">
        <v>12</v>
      </c>
      <c r="E23" s="6">
        <f t="shared" si="5"/>
        <v>57.142857142857146</v>
      </c>
      <c r="F23" s="8">
        <v>8</v>
      </c>
      <c r="G23" s="6">
        <f t="shared" si="6"/>
        <v>38.095238095238095</v>
      </c>
      <c r="H23" s="8">
        <v>1</v>
      </c>
      <c r="I23" s="6">
        <f t="shared" si="2"/>
        <v>4.7619047619047619</v>
      </c>
      <c r="J23" s="8">
        <v>0</v>
      </c>
      <c r="K23" s="6">
        <f t="shared" si="3"/>
        <v>0</v>
      </c>
      <c r="L23" s="17">
        <f t="shared" si="4"/>
        <v>100</v>
      </c>
    </row>
    <row r="24" spans="1:12" x14ac:dyDescent="0.25">
      <c r="A24" s="10"/>
      <c r="B24" s="10"/>
      <c r="C24" s="10"/>
      <c r="D24" s="10"/>
      <c r="E24" s="6"/>
      <c r="F24" s="10"/>
      <c r="G24" s="6"/>
      <c r="H24" s="10"/>
      <c r="I24" s="6"/>
      <c r="J24" s="10"/>
      <c r="K24" s="6"/>
      <c r="L24" s="17"/>
    </row>
    <row r="25" spans="1:12" x14ac:dyDescent="0.25">
      <c r="A25" s="8">
        <v>11</v>
      </c>
      <c r="B25" s="8" t="s">
        <v>30</v>
      </c>
      <c r="C25" s="8">
        <v>16</v>
      </c>
      <c r="D25" s="8">
        <v>11</v>
      </c>
      <c r="E25" s="6">
        <f t="shared" si="5"/>
        <v>68.75</v>
      </c>
      <c r="F25" s="8">
        <v>5</v>
      </c>
      <c r="G25" s="6">
        <f t="shared" si="6"/>
        <v>31.25</v>
      </c>
      <c r="H25" s="8">
        <v>0</v>
      </c>
      <c r="I25" s="6">
        <f t="shared" si="2"/>
        <v>0</v>
      </c>
      <c r="J25" s="8">
        <v>0</v>
      </c>
      <c r="K25" s="6">
        <f t="shared" si="3"/>
        <v>0</v>
      </c>
      <c r="L25" s="17">
        <f t="shared" si="4"/>
        <v>100</v>
      </c>
    </row>
    <row r="26" spans="1:12" x14ac:dyDescent="0.25">
      <c r="A26" s="27" t="s">
        <v>17</v>
      </c>
      <c r="B26" s="27"/>
      <c r="C26" s="8">
        <f>SUM(C11:C25)</f>
        <v>270</v>
      </c>
      <c r="D26" s="8">
        <f>SUM(D11:D25)</f>
        <v>129</v>
      </c>
      <c r="E26" s="6">
        <f>(D26*100)/C26</f>
        <v>47.777777777777779</v>
      </c>
      <c r="F26" s="8">
        <f>SUM(F11:F25)</f>
        <v>109</v>
      </c>
      <c r="G26" s="6">
        <f>(F26*100)/C26</f>
        <v>40.370370370370374</v>
      </c>
      <c r="H26" s="8">
        <f>SUM(H11:H25)</f>
        <v>32</v>
      </c>
      <c r="I26" s="6">
        <f>(H26*100)/C26</f>
        <v>11.851851851851851</v>
      </c>
      <c r="J26" s="8">
        <f>SUM(J11:J25)</f>
        <v>0</v>
      </c>
      <c r="K26" s="6">
        <f>(J26*100)/C26</f>
        <v>0</v>
      </c>
      <c r="L26" s="17">
        <f t="shared" si="4"/>
        <v>100</v>
      </c>
    </row>
  </sheetData>
  <mergeCells count="12">
    <mergeCell ref="J9:K9"/>
    <mergeCell ref="A26:B26"/>
    <mergeCell ref="A1:K1"/>
    <mergeCell ref="A2:K2"/>
    <mergeCell ref="A3:K3"/>
    <mergeCell ref="A8:A10"/>
    <mergeCell ref="B8:B10"/>
    <mergeCell ref="C8:C10"/>
    <mergeCell ref="D8:K8"/>
    <mergeCell ref="D9:E9"/>
    <mergeCell ref="F9:G9"/>
    <mergeCell ref="H9:I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J6" sqref="J6"/>
    </sheetView>
  </sheetViews>
  <sheetFormatPr defaultRowHeight="15" x14ac:dyDescent="0.25"/>
  <sheetData>
    <row r="1" spans="1:12" x14ac:dyDescent="0.25">
      <c r="A1" s="31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2" x14ac:dyDescent="0.25">
      <c r="A2" s="32" t="s">
        <v>55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2" x14ac:dyDescent="0.25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2" x14ac:dyDescent="0.25">
      <c r="A4" s="9"/>
      <c r="B4" s="9"/>
      <c r="C4" s="3"/>
      <c r="D4" s="3"/>
      <c r="E4" s="9"/>
      <c r="F4" s="9"/>
      <c r="G4" s="9"/>
      <c r="H4" s="9"/>
      <c r="I4" s="9"/>
      <c r="J4" s="9"/>
      <c r="K4" s="9"/>
    </row>
    <row r="5" spans="1:12" x14ac:dyDescent="0.25">
      <c r="B5" t="s">
        <v>2</v>
      </c>
      <c r="C5" s="4"/>
      <c r="D5" s="4"/>
    </row>
    <row r="6" spans="1:12" x14ac:dyDescent="0.25">
      <c r="B6" t="s">
        <v>4</v>
      </c>
      <c r="C6" s="4" t="s">
        <v>40</v>
      </c>
      <c r="D6" s="4"/>
    </row>
    <row r="8" spans="1:12" x14ac:dyDescent="0.25">
      <c r="A8" s="27" t="s">
        <v>5</v>
      </c>
      <c r="B8" s="27" t="s">
        <v>9</v>
      </c>
      <c r="C8" s="27" t="s">
        <v>16</v>
      </c>
      <c r="D8" s="27" t="s">
        <v>7</v>
      </c>
      <c r="E8" s="27"/>
      <c r="F8" s="27"/>
      <c r="G8" s="27"/>
      <c r="H8" s="27"/>
      <c r="I8" s="27"/>
      <c r="J8" s="27"/>
      <c r="K8" s="27"/>
    </row>
    <row r="9" spans="1:12" x14ac:dyDescent="0.25">
      <c r="A9" s="27"/>
      <c r="B9" s="27"/>
      <c r="C9" s="27"/>
      <c r="D9" s="27" t="s">
        <v>10</v>
      </c>
      <c r="E9" s="27"/>
      <c r="F9" s="27" t="s">
        <v>11</v>
      </c>
      <c r="G9" s="27"/>
      <c r="H9" s="27" t="s">
        <v>12</v>
      </c>
      <c r="I9" s="27"/>
      <c r="J9" s="27" t="s">
        <v>13</v>
      </c>
      <c r="K9" s="27"/>
    </row>
    <row r="10" spans="1:12" x14ac:dyDescent="0.25">
      <c r="A10" s="27"/>
      <c r="B10" s="27"/>
      <c r="C10" s="27"/>
      <c r="D10" s="8" t="s">
        <v>6</v>
      </c>
      <c r="E10" s="8" t="s">
        <v>8</v>
      </c>
      <c r="F10" s="8" t="s">
        <v>6</v>
      </c>
      <c r="G10" s="8" t="s">
        <v>8</v>
      </c>
      <c r="H10" s="8" t="s">
        <v>6</v>
      </c>
      <c r="I10" s="8" t="s">
        <v>8</v>
      </c>
      <c r="J10" s="8" t="s">
        <v>6</v>
      </c>
      <c r="K10" s="8" t="s">
        <v>8</v>
      </c>
    </row>
    <row r="11" spans="1:12" x14ac:dyDescent="0.25">
      <c r="A11" s="8">
        <v>1</v>
      </c>
      <c r="B11" s="8" t="s">
        <v>18</v>
      </c>
      <c r="C11" s="8"/>
      <c r="D11" s="8"/>
      <c r="E11" s="6"/>
      <c r="F11" s="8"/>
      <c r="G11" s="6"/>
      <c r="H11" s="8"/>
      <c r="I11" s="6"/>
      <c r="J11" s="8"/>
      <c r="K11" s="6"/>
      <c r="L11" s="17">
        <f>E11+G11+I11+K11</f>
        <v>0</v>
      </c>
    </row>
    <row r="12" spans="1:12" x14ac:dyDescent="0.25">
      <c r="A12" s="8">
        <v>2</v>
      </c>
      <c r="B12" s="8" t="s">
        <v>19</v>
      </c>
      <c r="C12" s="8"/>
      <c r="D12" s="8"/>
      <c r="E12" s="6"/>
      <c r="F12" s="8"/>
      <c r="G12" s="6"/>
      <c r="H12" s="8"/>
      <c r="I12" s="6"/>
      <c r="J12" s="8"/>
      <c r="K12" s="6"/>
      <c r="L12" s="17">
        <f t="shared" ref="L12:L26" si="0">E12+G12+I12+K12</f>
        <v>0</v>
      </c>
    </row>
    <row r="13" spans="1:12" x14ac:dyDescent="0.25">
      <c r="A13" s="8">
        <v>3</v>
      </c>
      <c r="B13" s="8" t="s">
        <v>20</v>
      </c>
      <c r="C13" s="8"/>
      <c r="D13" s="8"/>
      <c r="E13" s="6"/>
      <c r="F13" s="8"/>
      <c r="G13" s="6"/>
      <c r="H13" s="8"/>
      <c r="I13" s="6"/>
      <c r="J13" s="8"/>
      <c r="K13" s="6"/>
      <c r="L13" s="17">
        <f t="shared" si="0"/>
        <v>0</v>
      </c>
    </row>
    <row r="14" spans="1:12" x14ac:dyDescent="0.25">
      <c r="A14" s="8">
        <v>4</v>
      </c>
      <c r="B14" s="8" t="s">
        <v>21</v>
      </c>
      <c r="C14" s="8"/>
      <c r="D14" s="8"/>
      <c r="E14" s="6"/>
      <c r="F14" s="8"/>
      <c r="G14" s="6"/>
      <c r="H14" s="8"/>
      <c r="I14" s="6"/>
      <c r="J14" s="8"/>
      <c r="K14" s="6"/>
      <c r="L14" s="17">
        <f t="shared" si="0"/>
        <v>0</v>
      </c>
    </row>
    <row r="15" spans="1:12" x14ac:dyDescent="0.25">
      <c r="A15" s="8">
        <v>5</v>
      </c>
      <c r="B15" s="8" t="s">
        <v>22</v>
      </c>
      <c r="C15" s="8">
        <v>32</v>
      </c>
      <c r="D15" s="8">
        <v>17</v>
      </c>
      <c r="E15" s="6">
        <f t="shared" ref="E15:E16" si="1">(D15*100)/C15</f>
        <v>53.125</v>
      </c>
      <c r="F15" s="8">
        <v>15</v>
      </c>
      <c r="G15" s="6">
        <f t="shared" ref="G15:G16" si="2">(F15*100)/C15</f>
        <v>46.875</v>
      </c>
      <c r="H15" s="8">
        <v>0</v>
      </c>
      <c r="I15" s="6">
        <f t="shared" ref="I15:I25" si="3">(H15*100)/C15</f>
        <v>0</v>
      </c>
      <c r="J15" s="8">
        <v>0</v>
      </c>
      <c r="K15" s="6">
        <f t="shared" ref="K15:K25" si="4">(J15*100)/C15</f>
        <v>0</v>
      </c>
      <c r="L15" s="17">
        <f t="shared" si="0"/>
        <v>100</v>
      </c>
    </row>
    <row r="16" spans="1:12" x14ac:dyDescent="0.25">
      <c r="A16" s="8">
        <v>6</v>
      </c>
      <c r="B16" s="8" t="s">
        <v>23</v>
      </c>
      <c r="C16" s="8">
        <v>32</v>
      </c>
      <c r="D16" s="8">
        <v>11</v>
      </c>
      <c r="E16" s="6">
        <f t="shared" si="1"/>
        <v>34.375</v>
      </c>
      <c r="F16" s="8">
        <v>18</v>
      </c>
      <c r="G16" s="6">
        <f t="shared" si="2"/>
        <v>56.25</v>
      </c>
      <c r="H16" s="8">
        <v>3</v>
      </c>
      <c r="I16" s="6">
        <f t="shared" si="3"/>
        <v>9.375</v>
      </c>
      <c r="J16" s="8">
        <v>0</v>
      </c>
      <c r="K16" s="6">
        <f t="shared" si="4"/>
        <v>0</v>
      </c>
      <c r="L16" s="17">
        <f t="shared" si="0"/>
        <v>100</v>
      </c>
    </row>
    <row r="17" spans="1:12" x14ac:dyDescent="0.25">
      <c r="A17" s="8">
        <v>7</v>
      </c>
      <c r="B17" s="8" t="s">
        <v>24</v>
      </c>
      <c r="C17" s="8">
        <v>24</v>
      </c>
      <c r="D17" s="8">
        <v>13</v>
      </c>
      <c r="E17" s="6">
        <f>(D17*100)/C17</f>
        <v>54.166666666666664</v>
      </c>
      <c r="F17" s="8">
        <v>5</v>
      </c>
      <c r="G17" s="6">
        <f>(F17*100)/C17</f>
        <v>20.833333333333332</v>
      </c>
      <c r="H17" s="8">
        <v>6</v>
      </c>
      <c r="I17" s="6">
        <f>(H17*100)/C17</f>
        <v>25</v>
      </c>
      <c r="J17" s="8">
        <v>0</v>
      </c>
      <c r="K17" s="6">
        <f>(J17*100)/C17</f>
        <v>0</v>
      </c>
      <c r="L17" s="17">
        <f t="shared" si="0"/>
        <v>100</v>
      </c>
    </row>
    <row r="18" spans="1:12" x14ac:dyDescent="0.25">
      <c r="A18" s="8">
        <v>8</v>
      </c>
      <c r="B18" s="8" t="s">
        <v>25</v>
      </c>
      <c r="C18" s="8">
        <v>18</v>
      </c>
      <c r="D18" s="8">
        <v>4</v>
      </c>
      <c r="E18" s="6">
        <f t="shared" ref="E18:E25" si="5">(D18*100)/C18</f>
        <v>22.222222222222221</v>
      </c>
      <c r="F18" s="8">
        <v>12</v>
      </c>
      <c r="G18" s="6">
        <f t="shared" ref="G18:G25" si="6">(F18*100)/C18</f>
        <v>66.666666666666671</v>
      </c>
      <c r="H18" s="8">
        <v>2</v>
      </c>
      <c r="I18" s="6">
        <f t="shared" si="3"/>
        <v>11.111111111111111</v>
      </c>
      <c r="J18" s="8">
        <v>0</v>
      </c>
      <c r="K18" s="6">
        <f t="shared" si="4"/>
        <v>0</v>
      </c>
      <c r="L18" s="17">
        <f t="shared" si="0"/>
        <v>100</v>
      </c>
    </row>
    <row r="19" spans="1:12" x14ac:dyDescent="0.25">
      <c r="A19" s="8">
        <v>9</v>
      </c>
      <c r="B19" s="8" t="s">
        <v>26</v>
      </c>
      <c r="C19" s="8">
        <v>22</v>
      </c>
      <c r="D19" s="8">
        <v>11</v>
      </c>
      <c r="E19" s="6">
        <f t="shared" si="5"/>
        <v>50</v>
      </c>
      <c r="F19" s="8">
        <v>7</v>
      </c>
      <c r="G19" s="6">
        <f t="shared" si="6"/>
        <v>31.818181818181817</v>
      </c>
      <c r="H19" s="8">
        <v>4</v>
      </c>
      <c r="I19" s="6">
        <f t="shared" si="3"/>
        <v>18.181818181818183</v>
      </c>
      <c r="J19" s="8">
        <v>0</v>
      </c>
      <c r="K19" s="6">
        <f t="shared" si="4"/>
        <v>0</v>
      </c>
      <c r="L19" s="17">
        <f t="shared" si="0"/>
        <v>100</v>
      </c>
    </row>
    <row r="20" spans="1:12" x14ac:dyDescent="0.25">
      <c r="A20" s="8">
        <v>10</v>
      </c>
      <c r="B20" s="8" t="s">
        <v>15</v>
      </c>
      <c r="C20" s="8">
        <v>19</v>
      </c>
      <c r="D20" s="8">
        <v>8</v>
      </c>
      <c r="E20" s="6">
        <f t="shared" si="5"/>
        <v>42.10526315789474</v>
      </c>
      <c r="F20" s="8">
        <v>10</v>
      </c>
      <c r="G20" s="6">
        <f t="shared" si="6"/>
        <v>52.631578947368418</v>
      </c>
      <c r="H20" s="8">
        <v>1</v>
      </c>
      <c r="I20" s="6">
        <f t="shared" si="3"/>
        <v>5.2631578947368425</v>
      </c>
      <c r="J20" s="8">
        <v>0</v>
      </c>
      <c r="K20" s="6">
        <f t="shared" si="4"/>
        <v>0</v>
      </c>
      <c r="L20" s="17">
        <f t="shared" si="0"/>
        <v>100</v>
      </c>
    </row>
    <row r="21" spans="1:12" x14ac:dyDescent="0.25">
      <c r="A21" s="8">
        <v>11</v>
      </c>
      <c r="B21" s="8" t="s">
        <v>14</v>
      </c>
      <c r="C21" s="8">
        <v>22</v>
      </c>
      <c r="D21" s="8">
        <v>6</v>
      </c>
      <c r="E21" s="6">
        <f t="shared" si="5"/>
        <v>27.272727272727273</v>
      </c>
      <c r="F21" s="8">
        <v>13</v>
      </c>
      <c r="G21" s="6">
        <f t="shared" si="6"/>
        <v>59.090909090909093</v>
      </c>
      <c r="H21" s="8">
        <v>3</v>
      </c>
      <c r="I21" s="6">
        <f t="shared" si="3"/>
        <v>13.636363636363637</v>
      </c>
      <c r="J21" s="8">
        <v>0</v>
      </c>
      <c r="K21" s="6">
        <f t="shared" si="4"/>
        <v>0</v>
      </c>
      <c r="L21" s="17">
        <f t="shared" si="0"/>
        <v>100.00000000000001</v>
      </c>
    </row>
    <row r="22" spans="1:12" x14ac:dyDescent="0.25">
      <c r="A22" s="8">
        <v>12</v>
      </c>
      <c r="B22" s="8" t="s">
        <v>27</v>
      </c>
      <c r="C22" s="8">
        <v>19</v>
      </c>
      <c r="D22" s="8">
        <v>11</v>
      </c>
      <c r="E22" s="6">
        <f t="shared" si="5"/>
        <v>57.89473684210526</v>
      </c>
      <c r="F22" s="8">
        <v>6</v>
      </c>
      <c r="G22" s="6">
        <f t="shared" si="6"/>
        <v>31.578947368421051</v>
      </c>
      <c r="H22" s="8">
        <v>2</v>
      </c>
      <c r="I22" s="6">
        <f t="shared" si="3"/>
        <v>10.526315789473685</v>
      </c>
      <c r="J22" s="8">
        <v>0</v>
      </c>
      <c r="K22" s="6">
        <f t="shared" si="4"/>
        <v>0</v>
      </c>
      <c r="L22" s="17">
        <f t="shared" si="0"/>
        <v>100</v>
      </c>
    </row>
    <row r="23" spans="1:12" x14ac:dyDescent="0.25">
      <c r="A23" s="8">
        <v>13</v>
      </c>
      <c r="B23" s="8" t="s">
        <v>28</v>
      </c>
      <c r="C23" s="8">
        <v>21</v>
      </c>
      <c r="D23" s="8">
        <v>11</v>
      </c>
      <c r="E23" s="6">
        <f t="shared" si="5"/>
        <v>52.38095238095238</v>
      </c>
      <c r="F23" s="8">
        <v>9</v>
      </c>
      <c r="G23" s="6">
        <f t="shared" si="6"/>
        <v>42.857142857142854</v>
      </c>
      <c r="H23" s="8">
        <v>1</v>
      </c>
      <c r="I23" s="6">
        <f t="shared" si="3"/>
        <v>4.7619047619047619</v>
      </c>
      <c r="J23" s="8">
        <v>0</v>
      </c>
      <c r="K23" s="6">
        <f t="shared" si="4"/>
        <v>0</v>
      </c>
      <c r="L23" s="17">
        <f t="shared" si="0"/>
        <v>100</v>
      </c>
    </row>
    <row r="24" spans="1:12" x14ac:dyDescent="0.25">
      <c r="A24" s="8">
        <v>14</v>
      </c>
      <c r="B24" s="8" t="s">
        <v>29</v>
      </c>
      <c r="C24" s="8">
        <v>19</v>
      </c>
      <c r="D24" s="8">
        <v>15</v>
      </c>
      <c r="E24" s="6">
        <f t="shared" si="5"/>
        <v>78.94736842105263</v>
      </c>
      <c r="F24" s="8">
        <v>4</v>
      </c>
      <c r="G24" s="6">
        <f t="shared" si="6"/>
        <v>21.05263157894737</v>
      </c>
      <c r="H24" s="8">
        <v>0</v>
      </c>
      <c r="I24" s="6">
        <f t="shared" si="3"/>
        <v>0</v>
      </c>
      <c r="J24" s="8">
        <v>0</v>
      </c>
      <c r="K24" s="6">
        <f t="shared" si="4"/>
        <v>0</v>
      </c>
      <c r="L24" s="17">
        <f t="shared" si="0"/>
        <v>100</v>
      </c>
    </row>
    <row r="25" spans="1:12" x14ac:dyDescent="0.25">
      <c r="A25" s="8">
        <v>15</v>
      </c>
      <c r="B25" s="8" t="s">
        <v>30</v>
      </c>
      <c r="C25" s="8">
        <v>16</v>
      </c>
      <c r="D25" s="8">
        <v>9</v>
      </c>
      <c r="E25" s="6">
        <f t="shared" si="5"/>
        <v>56.25</v>
      </c>
      <c r="F25" s="8">
        <v>7</v>
      </c>
      <c r="G25" s="6">
        <f t="shared" si="6"/>
        <v>43.75</v>
      </c>
      <c r="H25" s="8">
        <v>0</v>
      </c>
      <c r="I25" s="6">
        <f t="shared" si="3"/>
        <v>0</v>
      </c>
      <c r="J25" s="8">
        <v>0</v>
      </c>
      <c r="K25" s="6">
        <f t="shared" si="4"/>
        <v>0</v>
      </c>
      <c r="L25" s="17">
        <f t="shared" si="0"/>
        <v>100</v>
      </c>
    </row>
    <row r="26" spans="1:12" x14ac:dyDescent="0.25">
      <c r="A26" s="27" t="s">
        <v>17</v>
      </c>
      <c r="B26" s="27"/>
      <c r="C26" s="8">
        <f>SUM(C11:C25)</f>
        <v>244</v>
      </c>
      <c r="D26" s="8">
        <f>SUM(D11:D25)</f>
        <v>116</v>
      </c>
      <c r="E26" s="6">
        <f>(D26*100)/C26</f>
        <v>47.540983606557376</v>
      </c>
      <c r="F26" s="8">
        <f>SUM(F11:F25)</f>
        <v>106</v>
      </c>
      <c r="G26" s="6">
        <f>(F26*100)/C26</f>
        <v>43.442622950819676</v>
      </c>
      <c r="H26" s="8">
        <f>SUM(H11:H25)</f>
        <v>22</v>
      </c>
      <c r="I26" s="6">
        <f>(H26*100)/C26</f>
        <v>9.0163934426229506</v>
      </c>
      <c r="J26" s="8">
        <f>SUM(J11:J25)</f>
        <v>0</v>
      </c>
      <c r="K26" s="6">
        <f>(J26*100)/C26</f>
        <v>0</v>
      </c>
      <c r="L26" s="17">
        <f t="shared" si="0"/>
        <v>100</v>
      </c>
    </row>
  </sheetData>
  <mergeCells count="12">
    <mergeCell ref="J9:K9"/>
    <mergeCell ref="A26:B26"/>
    <mergeCell ref="A1:K1"/>
    <mergeCell ref="A2:K2"/>
    <mergeCell ref="A3:K3"/>
    <mergeCell ref="A8:A10"/>
    <mergeCell ref="B8:B10"/>
    <mergeCell ref="C8:C10"/>
    <mergeCell ref="D8:K8"/>
    <mergeCell ref="D9:E9"/>
    <mergeCell ref="F9:G9"/>
    <mergeCell ref="H9:I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H5" sqref="H5"/>
    </sheetView>
  </sheetViews>
  <sheetFormatPr defaultRowHeight="15" x14ac:dyDescent="0.25"/>
  <sheetData>
    <row r="1" spans="1:12" x14ac:dyDescent="0.25">
      <c r="A1" s="31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2" x14ac:dyDescent="0.25">
      <c r="A2" s="32" t="s">
        <v>55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2" x14ac:dyDescent="0.25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2" x14ac:dyDescent="0.25">
      <c r="A4" s="9"/>
      <c r="B4" s="9"/>
      <c r="C4" s="3"/>
      <c r="D4" s="3"/>
      <c r="E4" s="9"/>
      <c r="F4" s="9"/>
      <c r="G4" s="9"/>
      <c r="H4" s="9"/>
      <c r="I4" s="9"/>
      <c r="J4" s="9"/>
      <c r="K4" s="9"/>
    </row>
    <row r="5" spans="1:12" x14ac:dyDescent="0.25">
      <c r="B5" t="s">
        <v>2</v>
      </c>
      <c r="C5" s="4"/>
      <c r="D5" s="4"/>
    </row>
    <row r="6" spans="1:12" x14ac:dyDescent="0.25">
      <c r="B6" t="s">
        <v>4</v>
      </c>
      <c r="C6" s="4"/>
      <c r="D6" s="4" t="s">
        <v>48</v>
      </c>
    </row>
    <row r="8" spans="1:12" x14ac:dyDescent="0.25">
      <c r="A8" s="27" t="s">
        <v>5</v>
      </c>
      <c r="B8" s="27" t="s">
        <v>9</v>
      </c>
      <c r="C8" s="27" t="s">
        <v>16</v>
      </c>
      <c r="D8" s="27" t="s">
        <v>7</v>
      </c>
      <c r="E8" s="27"/>
      <c r="F8" s="27"/>
      <c r="G8" s="27"/>
      <c r="H8" s="27"/>
      <c r="I8" s="27"/>
      <c r="J8" s="27"/>
      <c r="K8" s="27"/>
    </row>
    <row r="9" spans="1:12" x14ac:dyDescent="0.25">
      <c r="A9" s="27"/>
      <c r="B9" s="27"/>
      <c r="C9" s="27"/>
      <c r="D9" s="27" t="s">
        <v>10</v>
      </c>
      <c r="E9" s="27"/>
      <c r="F9" s="27" t="s">
        <v>11</v>
      </c>
      <c r="G9" s="27"/>
      <c r="H9" s="27" t="s">
        <v>12</v>
      </c>
      <c r="I9" s="27"/>
      <c r="J9" s="27" t="s">
        <v>13</v>
      </c>
      <c r="K9" s="27"/>
    </row>
    <row r="10" spans="1:12" x14ac:dyDescent="0.25">
      <c r="A10" s="27"/>
      <c r="B10" s="27"/>
      <c r="C10" s="27"/>
      <c r="D10" s="8" t="s">
        <v>6</v>
      </c>
      <c r="E10" s="8" t="s">
        <v>8</v>
      </c>
      <c r="F10" s="8" t="s">
        <v>6</v>
      </c>
      <c r="G10" s="8" t="s">
        <v>8</v>
      </c>
      <c r="H10" s="8" t="s">
        <v>6</v>
      </c>
      <c r="I10" s="8" t="s">
        <v>8</v>
      </c>
      <c r="J10" s="8" t="s">
        <v>6</v>
      </c>
      <c r="K10" s="8" t="s">
        <v>8</v>
      </c>
    </row>
    <row r="11" spans="1:12" x14ac:dyDescent="0.25">
      <c r="A11" s="8">
        <v>1</v>
      </c>
      <c r="B11" s="8" t="s">
        <v>18</v>
      </c>
      <c r="C11" s="8"/>
      <c r="D11" s="8"/>
      <c r="E11" s="6"/>
      <c r="F11" s="8"/>
      <c r="G11" s="6"/>
      <c r="H11" s="8"/>
      <c r="I11" s="6"/>
      <c r="J11" s="8"/>
      <c r="K11" s="6" t="e">
        <f t="shared" ref="K11:K25" si="0">(J11*100)/C11</f>
        <v>#DIV/0!</v>
      </c>
      <c r="L11" s="17" t="e">
        <f>E11+G11+I11+K11</f>
        <v>#DIV/0!</v>
      </c>
    </row>
    <row r="12" spans="1:12" x14ac:dyDescent="0.25">
      <c r="A12" s="8">
        <v>2</v>
      </c>
      <c r="B12" s="8" t="s">
        <v>19</v>
      </c>
      <c r="C12" s="8"/>
      <c r="D12" s="8"/>
      <c r="E12" s="6"/>
      <c r="F12" s="8"/>
      <c r="G12" s="6"/>
      <c r="H12" s="8"/>
      <c r="I12" s="6"/>
      <c r="J12" s="8"/>
      <c r="K12" s="6" t="e">
        <f t="shared" si="0"/>
        <v>#DIV/0!</v>
      </c>
      <c r="L12" s="17" t="e">
        <f t="shared" ref="L12:L26" si="1">E12+G12+I12+K12</f>
        <v>#DIV/0!</v>
      </c>
    </row>
    <row r="13" spans="1:12" x14ac:dyDescent="0.25">
      <c r="A13" s="8">
        <v>3</v>
      </c>
      <c r="B13" s="8" t="s">
        <v>20</v>
      </c>
      <c r="C13" s="8">
        <v>25</v>
      </c>
      <c r="D13" s="8">
        <v>5</v>
      </c>
      <c r="E13" s="6">
        <f t="shared" ref="E13:E16" si="2">(D13*100)/C13</f>
        <v>20</v>
      </c>
      <c r="F13" s="8">
        <v>17</v>
      </c>
      <c r="G13" s="6">
        <f t="shared" ref="G13:G16" si="3">(F13*100)/C13</f>
        <v>68</v>
      </c>
      <c r="H13" s="8">
        <v>3</v>
      </c>
      <c r="I13" s="6">
        <f t="shared" ref="I13:I25" si="4">(H13*100)/C13</f>
        <v>12</v>
      </c>
      <c r="J13" s="8">
        <v>0</v>
      </c>
      <c r="K13" s="6">
        <f t="shared" si="0"/>
        <v>0</v>
      </c>
      <c r="L13" s="17">
        <f t="shared" si="1"/>
        <v>100</v>
      </c>
    </row>
    <row r="14" spans="1:12" x14ac:dyDescent="0.25">
      <c r="A14" s="8">
        <v>4</v>
      </c>
      <c r="B14" s="8" t="s">
        <v>21</v>
      </c>
      <c r="C14" s="8">
        <v>29</v>
      </c>
      <c r="D14" s="8">
        <v>4</v>
      </c>
      <c r="E14" s="6">
        <f t="shared" si="2"/>
        <v>13.793103448275861</v>
      </c>
      <c r="F14" s="8">
        <v>21</v>
      </c>
      <c r="G14" s="6">
        <f t="shared" si="3"/>
        <v>72.41379310344827</v>
      </c>
      <c r="H14" s="8">
        <v>4</v>
      </c>
      <c r="I14" s="6">
        <f t="shared" si="4"/>
        <v>13.793103448275861</v>
      </c>
      <c r="J14" s="8">
        <v>0</v>
      </c>
      <c r="K14" s="6">
        <f t="shared" si="0"/>
        <v>0</v>
      </c>
      <c r="L14" s="17">
        <f t="shared" si="1"/>
        <v>99.999999999999986</v>
      </c>
    </row>
    <row r="15" spans="1:12" x14ac:dyDescent="0.25">
      <c r="A15" s="8">
        <v>5</v>
      </c>
      <c r="B15" s="8" t="s">
        <v>22</v>
      </c>
      <c r="C15" s="8">
        <v>32</v>
      </c>
      <c r="D15" s="8">
        <v>14</v>
      </c>
      <c r="E15" s="6">
        <f t="shared" si="2"/>
        <v>43.75</v>
      </c>
      <c r="F15" s="8">
        <v>16</v>
      </c>
      <c r="G15" s="6">
        <f t="shared" si="3"/>
        <v>50</v>
      </c>
      <c r="H15" s="8">
        <v>2</v>
      </c>
      <c r="I15" s="6">
        <f t="shared" si="4"/>
        <v>6.25</v>
      </c>
      <c r="J15" s="8">
        <v>0</v>
      </c>
      <c r="K15" s="6">
        <f t="shared" si="0"/>
        <v>0</v>
      </c>
      <c r="L15" s="17">
        <f t="shared" si="1"/>
        <v>100</v>
      </c>
    </row>
    <row r="16" spans="1:12" x14ac:dyDescent="0.25">
      <c r="A16" s="8">
        <v>6</v>
      </c>
      <c r="B16" s="8" t="s">
        <v>23</v>
      </c>
      <c r="C16" s="8">
        <v>32</v>
      </c>
      <c r="D16" s="8">
        <v>8</v>
      </c>
      <c r="E16" s="6">
        <f t="shared" si="2"/>
        <v>25</v>
      </c>
      <c r="F16" s="8">
        <v>14</v>
      </c>
      <c r="G16" s="6">
        <f t="shared" si="3"/>
        <v>43.75</v>
      </c>
      <c r="H16" s="8">
        <v>10</v>
      </c>
      <c r="I16" s="6">
        <f t="shared" si="4"/>
        <v>31.25</v>
      </c>
      <c r="J16" s="8">
        <v>0</v>
      </c>
      <c r="K16" s="6">
        <f t="shared" si="0"/>
        <v>0</v>
      </c>
      <c r="L16" s="17">
        <f t="shared" si="1"/>
        <v>100</v>
      </c>
    </row>
    <row r="17" spans="1:12" x14ac:dyDescent="0.25">
      <c r="A17" s="8">
        <v>7</v>
      </c>
      <c r="B17" s="8" t="s">
        <v>24</v>
      </c>
      <c r="C17" s="8">
        <v>24</v>
      </c>
      <c r="D17" s="8">
        <v>11</v>
      </c>
      <c r="E17" s="6">
        <f>(D17*100)/C17</f>
        <v>45.833333333333336</v>
      </c>
      <c r="F17" s="8">
        <v>7</v>
      </c>
      <c r="G17" s="6">
        <f>(F17*100)/C17</f>
        <v>29.166666666666668</v>
      </c>
      <c r="H17" s="8">
        <v>6</v>
      </c>
      <c r="I17" s="6">
        <f>(H17*100)/C17</f>
        <v>25</v>
      </c>
      <c r="J17" s="8">
        <v>0</v>
      </c>
      <c r="K17" s="6">
        <f>(J17*100)/C17</f>
        <v>0</v>
      </c>
      <c r="L17" s="17">
        <f t="shared" si="1"/>
        <v>100</v>
      </c>
    </row>
    <row r="18" spans="1:12" x14ac:dyDescent="0.25">
      <c r="A18" s="8">
        <v>8</v>
      </c>
      <c r="B18" s="8" t="s">
        <v>25</v>
      </c>
      <c r="C18" s="8">
        <v>18</v>
      </c>
      <c r="D18" s="8">
        <v>3</v>
      </c>
      <c r="E18" s="6">
        <f t="shared" ref="E18:E25" si="5">(D18*100)/C18</f>
        <v>16.666666666666668</v>
      </c>
      <c r="F18" s="8">
        <v>14</v>
      </c>
      <c r="G18" s="6">
        <f t="shared" ref="G18:G25" si="6">(F18*100)/C18</f>
        <v>77.777777777777771</v>
      </c>
      <c r="H18" s="8">
        <v>1</v>
      </c>
      <c r="I18" s="6">
        <f t="shared" si="4"/>
        <v>5.5555555555555554</v>
      </c>
      <c r="J18" s="8">
        <v>0</v>
      </c>
      <c r="K18" s="6">
        <f t="shared" si="0"/>
        <v>0</v>
      </c>
      <c r="L18" s="17">
        <f t="shared" si="1"/>
        <v>100</v>
      </c>
    </row>
    <row r="19" spans="1:12" x14ac:dyDescent="0.25">
      <c r="A19" s="8">
        <v>9</v>
      </c>
      <c r="B19" s="8" t="s">
        <v>26</v>
      </c>
      <c r="C19" s="8">
        <v>22</v>
      </c>
      <c r="D19" s="8">
        <v>8</v>
      </c>
      <c r="E19" s="6">
        <f t="shared" si="5"/>
        <v>36.363636363636367</v>
      </c>
      <c r="F19" s="8">
        <v>10</v>
      </c>
      <c r="G19" s="6">
        <f t="shared" si="6"/>
        <v>45.454545454545453</v>
      </c>
      <c r="H19" s="8">
        <v>4</v>
      </c>
      <c r="I19" s="6">
        <f t="shared" si="4"/>
        <v>18.181818181818183</v>
      </c>
      <c r="J19" s="8">
        <v>0</v>
      </c>
      <c r="K19" s="6">
        <f t="shared" si="0"/>
        <v>0</v>
      </c>
      <c r="L19" s="17">
        <f t="shared" si="1"/>
        <v>100</v>
      </c>
    </row>
    <row r="20" spans="1:12" x14ac:dyDescent="0.25">
      <c r="A20" s="8">
        <v>10</v>
      </c>
      <c r="B20" s="8" t="s">
        <v>15</v>
      </c>
      <c r="C20" s="8">
        <v>19</v>
      </c>
      <c r="D20" s="8">
        <v>7</v>
      </c>
      <c r="E20" s="6">
        <f t="shared" si="5"/>
        <v>36.842105263157897</v>
      </c>
      <c r="F20" s="8">
        <v>11</v>
      </c>
      <c r="G20" s="6">
        <f t="shared" si="6"/>
        <v>57.89473684210526</v>
      </c>
      <c r="H20" s="8">
        <v>1</v>
      </c>
      <c r="I20" s="6">
        <f t="shared" si="4"/>
        <v>5.2631578947368425</v>
      </c>
      <c r="J20" s="8">
        <v>0</v>
      </c>
      <c r="K20" s="6">
        <f t="shared" si="0"/>
        <v>0</v>
      </c>
      <c r="L20" s="17">
        <f t="shared" si="1"/>
        <v>100</v>
      </c>
    </row>
    <row r="21" spans="1:12" x14ac:dyDescent="0.25">
      <c r="A21" s="8">
        <v>11</v>
      </c>
      <c r="B21" s="8" t="s">
        <v>14</v>
      </c>
      <c r="C21" s="8">
        <v>22</v>
      </c>
      <c r="D21" s="8">
        <v>7</v>
      </c>
      <c r="E21" s="6">
        <f t="shared" si="5"/>
        <v>31.818181818181817</v>
      </c>
      <c r="F21" s="8">
        <v>14</v>
      </c>
      <c r="G21" s="6">
        <f t="shared" si="6"/>
        <v>63.636363636363633</v>
      </c>
      <c r="H21" s="8">
        <v>1</v>
      </c>
      <c r="I21" s="6">
        <f t="shared" si="4"/>
        <v>4.5454545454545459</v>
      </c>
      <c r="J21" s="8">
        <v>0</v>
      </c>
      <c r="K21" s="6">
        <f t="shared" si="0"/>
        <v>0</v>
      </c>
      <c r="L21" s="17">
        <f t="shared" si="1"/>
        <v>100</v>
      </c>
    </row>
    <row r="22" spans="1:12" x14ac:dyDescent="0.25">
      <c r="A22" s="8">
        <v>12</v>
      </c>
      <c r="B22" s="8" t="s">
        <v>27</v>
      </c>
      <c r="C22" s="8">
        <v>19</v>
      </c>
      <c r="D22" s="8">
        <v>12</v>
      </c>
      <c r="E22" s="6">
        <f t="shared" si="5"/>
        <v>63.157894736842103</v>
      </c>
      <c r="F22" s="8">
        <v>6</v>
      </c>
      <c r="G22" s="6">
        <f t="shared" si="6"/>
        <v>31.578947368421051</v>
      </c>
      <c r="H22" s="8">
        <v>1</v>
      </c>
      <c r="I22" s="6">
        <f t="shared" si="4"/>
        <v>5.2631578947368425</v>
      </c>
      <c r="J22" s="8">
        <v>0</v>
      </c>
      <c r="K22" s="6">
        <f t="shared" si="0"/>
        <v>0</v>
      </c>
      <c r="L22" s="17">
        <f t="shared" si="1"/>
        <v>100</v>
      </c>
    </row>
    <row r="23" spans="1:12" x14ac:dyDescent="0.25">
      <c r="A23" s="8">
        <v>13</v>
      </c>
      <c r="B23" s="8" t="s">
        <v>28</v>
      </c>
      <c r="C23" s="8">
        <v>21</v>
      </c>
      <c r="D23" s="8">
        <v>13</v>
      </c>
      <c r="E23" s="6">
        <f t="shared" si="5"/>
        <v>61.904761904761905</v>
      </c>
      <c r="F23" s="8">
        <v>8</v>
      </c>
      <c r="G23" s="6">
        <f t="shared" si="6"/>
        <v>38.095238095238095</v>
      </c>
      <c r="H23" s="8">
        <v>0</v>
      </c>
      <c r="I23" s="6">
        <f t="shared" si="4"/>
        <v>0</v>
      </c>
      <c r="J23" s="8">
        <v>0</v>
      </c>
      <c r="K23" s="6">
        <f t="shared" si="0"/>
        <v>0</v>
      </c>
      <c r="L23" s="17">
        <f t="shared" si="1"/>
        <v>100</v>
      </c>
    </row>
    <row r="24" spans="1:12" x14ac:dyDescent="0.25">
      <c r="A24" s="8">
        <v>14</v>
      </c>
      <c r="B24" s="8" t="s">
        <v>29</v>
      </c>
      <c r="C24" s="8">
        <v>19</v>
      </c>
      <c r="D24" s="8">
        <v>13</v>
      </c>
      <c r="E24" s="6">
        <f t="shared" si="5"/>
        <v>68.421052631578945</v>
      </c>
      <c r="F24" s="8">
        <v>6</v>
      </c>
      <c r="G24" s="6">
        <f t="shared" si="6"/>
        <v>31.578947368421051</v>
      </c>
      <c r="H24" s="8">
        <v>0</v>
      </c>
      <c r="I24" s="6">
        <f t="shared" si="4"/>
        <v>0</v>
      </c>
      <c r="J24" s="8">
        <v>0</v>
      </c>
      <c r="K24" s="6">
        <f t="shared" si="0"/>
        <v>0</v>
      </c>
      <c r="L24" s="17">
        <f t="shared" si="1"/>
        <v>100</v>
      </c>
    </row>
    <row r="25" spans="1:12" x14ac:dyDescent="0.25">
      <c r="A25" s="8">
        <v>15</v>
      </c>
      <c r="B25" s="8" t="s">
        <v>30</v>
      </c>
      <c r="C25" s="8">
        <v>16</v>
      </c>
      <c r="D25" s="8">
        <v>7</v>
      </c>
      <c r="E25" s="6">
        <f t="shared" si="5"/>
        <v>43.75</v>
      </c>
      <c r="F25" s="8">
        <v>8</v>
      </c>
      <c r="G25" s="6">
        <f t="shared" si="6"/>
        <v>50</v>
      </c>
      <c r="H25" s="8">
        <v>1</v>
      </c>
      <c r="I25" s="6">
        <f t="shared" si="4"/>
        <v>6.25</v>
      </c>
      <c r="J25" s="8">
        <v>0</v>
      </c>
      <c r="K25" s="6">
        <f t="shared" si="0"/>
        <v>0</v>
      </c>
      <c r="L25" s="17">
        <f t="shared" si="1"/>
        <v>100</v>
      </c>
    </row>
    <row r="26" spans="1:12" x14ac:dyDescent="0.25">
      <c r="A26" s="27" t="s">
        <v>17</v>
      </c>
      <c r="B26" s="27"/>
      <c r="C26" s="8">
        <f>SUM(C11:C25)</f>
        <v>298</v>
      </c>
      <c r="D26" s="8">
        <f>SUM(D11:D25)</f>
        <v>112</v>
      </c>
      <c r="E26" s="6">
        <f>(D26*100)/C26</f>
        <v>37.583892617449663</v>
      </c>
      <c r="F26" s="8">
        <f>SUM(F11:F25)</f>
        <v>152</v>
      </c>
      <c r="G26" s="6">
        <f>(F26*100)/C26</f>
        <v>51.006711409395976</v>
      </c>
      <c r="H26" s="8">
        <f>SUM(H11:H25)</f>
        <v>34</v>
      </c>
      <c r="I26" s="6">
        <f>(H26*100)/C26</f>
        <v>11.409395973154362</v>
      </c>
      <c r="J26" s="8">
        <f>SUM(J11:J25)</f>
        <v>0</v>
      </c>
      <c r="K26" s="6">
        <f>(J26*100)/C26</f>
        <v>0</v>
      </c>
      <c r="L26" s="17">
        <f t="shared" si="1"/>
        <v>100</v>
      </c>
    </row>
  </sheetData>
  <mergeCells count="12">
    <mergeCell ref="J9:K9"/>
    <mergeCell ref="A26:B26"/>
    <mergeCell ref="A1:K1"/>
    <mergeCell ref="A2:K2"/>
    <mergeCell ref="A3:K3"/>
    <mergeCell ref="A8:A10"/>
    <mergeCell ref="B8:B10"/>
    <mergeCell ref="C8:C10"/>
    <mergeCell ref="D8:K8"/>
    <mergeCell ref="D9:E9"/>
    <mergeCell ref="F9:G9"/>
    <mergeCell ref="H9:I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A2" sqref="A2:K2"/>
    </sheetView>
  </sheetViews>
  <sheetFormatPr defaultRowHeight="15" x14ac:dyDescent="0.25"/>
  <sheetData>
    <row r="1" spans="1:12" x14ac:dyDescent="0.25">
      <c r="A1" s="31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2" x14ac:dyDescent="0.25">
      <c r="A2" s="32" t="s">
        <v>55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2" x14ac:dyDescent="0.25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2" x14ac:dyDescent="0.25">
      <c r="A4" s="9"/>
      <c r="B4" s="9"/>
      <c r="C4" s="3"/>
      <c r="D4" s="3"/>
      <c r="E4" s="9"/>
      <c r="F4" s="9"/>
      <c r="G4" s="9"/>
      <c r="H4" s="9"/>
      <c r="I4" s="9"/>
      <c r="J4" s="9"/>
      <c r="K4" s="9"/>
    </row>
    <row r="5" spans="1:12" x14ac:dyDescent="0.25">
      <c r="B5" t="s">
        <v>2</v>
      </c>
      <c r="C5" s="4"/>
      <c r="D5" s="4"/>
    </row>
    <row r="6" spans="1:12" x14ac:dyDescent="0.25">
      <c r="B6" t="s">
        <v>4</v>
      </c>
      <c r="C6" s="4" t="s">
        <v>46</v>
      </c>
      <c r="D6" s="4"/>
    </row>
    <row r="8" spans="1:12" x14ac:dyDescent="0.25">
      <c r="A8" s="27" t="s">
        <v>5</v>
      </c>
      <c r="B8" s="27" t="s">
        <v>9</v>
      </c>
      <c r="C8" s="27" t="s">
        <v>16</v>
      </c>
      <c r="D8" s="27" t="s">
        <v>7</v>
      </c>
      <c r="E8" s="27"/>
      <c r="F8" s="27"/>
      <c r="G8" s="27"/>
      <c r="H8" s="27"/>
      <c r="I8" s="27"/>
      <c r="J8" s="27"/>
      <c r="K8" s="27"/>
    </row>
    <row r="9" spans="1:12" x14ac:dyDescent="0.25">
      <c r="A9" s="27"/>
      <c r="B9" s="27"/>
      <c r="C9" s="27"/>
      <c r="D9" s="27" t="s">
        <v>10</v>
      </c>
      <c r="E9" s="27"/>
      <c r="F9" s="27" t="s">
        <v>11</v>
      </c>
      <c r="G9" s="27"/>
      <c r="H9" s="27" t="s">
        <v>12</v>
      </c>
      <c r="I9" s="27"/>
      <c r="J9" s="27" t="s">
        <v>13</v>
      </c>
      <c r="K9" s="27"/>
    </row>
    <row r="10" spans="1:12" x14ac:dyDescent="0.25">
      <c r="A10" s="27"/>
      <c r="B10" s="27"/>
      <c r="C10" s="27"/>
      <c r="D10" s="8" t="s">
        <v>6</v>
      </c>
      <c r="E10" s="8" t="s">
        <v>8</v>
      </c>
      <c r="F10" s="8" t="s">
        <v>6</v>
      </c>
      <c r="G10" s="8" t="s">
        <v>8</v>
      </c>
      <c r="H10" s="8" t="s">
        <v>6</v>
      </c>
      <c r="I10" s="8" t="s">
        <v>8</v>
      </c>
      <c r="J10" s="8" t="s">
        <v>6</v>
      </c>
      <c r="K10" s="8" t="s">
        <v>8</v>
      </c>
    </row>
    <row r="11" spans="1:12" x14ac:dyDescent="0.25">
      <c r="A11" s="8">
        <v>1</v>
      </c>
      <c r="B11" s="8" t="s">
        <v>18</v>
      </c>
      <c r="C11" s="8"/>
      <c r="D11" s="8"/>
      <c r="E11" s="6"/>
      <c r="F11" s="8"/>
      <c r="G11" s="6"/>
      <c r="H11" s="8"/>
      <c r="I11" s="6"/>
      <c r="J11" s="8"/>
      <c r="K11" s="6" t="e">
        <f t="shared" ref="K11:K25" si="0">(J11*100)/C11</f>
        <v>#DIV/0!</v>
      </c>
      <c r="L11" s="17" t="e">
        <f>E11+G11+I11+K11</f>
        <v>#DIV/0!</v>
      </c>
    </row>
    <row r="12" spans="1:12" x14ac:dyDescent="0.25">
      <c r="A12" s="8">
        <v>2</v>
      </c>
      <c r="B12" s="8" t="s">
        <v>19</v>
      </c>
      <c r="C12" s="8"/>
      <c r="D12" s="8"/>
      <c r="E12" s="6"/>
      <c r="F12" s="8"/>
      <c r="G12" s="6"/>
      <c r="H12" s="8"/>
      <c r="I12" s="6"/>
      <c r="J12" s="8"/>
      <c r="K12" s="6" t="e">
        <f t="shared" si="0"/>
        <v>#DIV/0!</v>
      </c>
      <c r="L12" s="17" t="e">
        <f t="shared" ref="L12:L26" si="1">E12+G12+I12+K12</f>
        <v>#DIV/0!</v>
      </c>
    </row>
    <row r="13" spans="1:12" x14ac:dyDescent="0.25">
      <c r="A13" s="8">
        <v>3</v>
      </c>
      <c r="B13" s="8" t="s">
        <v>20</v>
      </c>
      <c r="C13" s="8">
        <v>25</v>
      </c>
      <c r="D13" s="8">
        <v>8</v>
      </c>
      <c r="E13" s="6">
        <f t="shared" ref="E13:E16" si="2">(D13*100)/C13</f>
        <v>32</v>
      </c>
      <c r="F13" s="8">
        <v>13</v>
      </c>
      <c r="G13" s="6">
        <f t="shared" ref="G13:G16" si="3">(F13*100)/C13</f>
        <v>52</v>
      </c>
      <c r="H13" s="8">
        <v>4</v>
      </c>
      <c r="I13" s="6">
        <f t="shared" ref="I13:I25" si="4">(H13*100)/C13</f>
        <v>16</v>
      </c>
      <c r="J13" s="8">
        <v>0</v>
      </c>
      <c r="K13" s="6">
        <f t="shared" si="0"/>
        <v>0</v>
      </c>
      <c r="L13" s="17">
        <f t="shared" si="1"/>
        <v>100</v>
      </c>
    </row>
    <row r="14" spans="1:12" x14ac:dyDescent="0.25">
      <c r="A14" s="8">
        <v>4</v>
      </c>
      <c r="B14" s="8" t="s">
        <v>21</v>
      </c>
      <c r="C14" s="8">
        <v>29</v>
      </c>
      <c r="D14" s="8">
        <v>5</v>
      </c>
      <c r="E14" s="6">
        <f t="shared" si="2"/>
        <v>17.241379310344829</v>
      </c>
      <c r="F14" s="8">
        <v>15</v>
      </c>
      <c r="G14" s="6">
        <f t="shared" si="3"/>
        <v>51.724137931034484</v>
      </c>
      <c r="H14" s="8">
        <v>9</v>
      </c>
      <c r="I14" s="6">
        <f t="shared" si="4"/>
        <v>31.03448275862069</v>
      </c>
      <c r="J14" s="8">
        <v>0</v>
      </c>
      <c r="K14" s="6">
        <f t="shared" si="0"/>
        <v>0</v>
      </c>
      <c r="L14" s="17">
        <f t="shared" si="1"/>
        <v>100</v>
      </c>
    </row>
    <row r="15" spans="1:12" x14ac:dyDescent="0.25">
      <c r="A15" s="8">
        <v>5</v>
      </c>
      <c r="B15" s="8" t="s">
        <v>22</v>
      </c>
      <c r="C15" s="8">
        <v>32</v>
      </c>
      <c r="D15" s="8">
        <v>17</v>
      </c>
      <c r="E15" s="6">
        <f t="shared" si="2"/>
        <v>53.125</v>
      </c>
      <c r="F15" s="8">
        <v>15</v>
      </c>
      <c r="G15" s="6">
        <f t="shared" si="3"/>
        <v>46.875</v>
      </c>
      <c r="H15" s="8">
        <v>0</v>
      </c>
      <c r="I15" s="6">
        <f t="shared" si="4"/>
        <v>0</v>
      </c>
      <c r="J15" s="8">
        <v>0</v>
      </c>
      <c r="K15" s="6">
        <f t="shared" si="0"/>
        <v>0</v>
      </c>
      <c r="L15" s="17">
        <f t="shared" si="1"/>
        <v>100</v>
      </c>
    </row>
    <row r="16" spans="1:12" x14ac:dyDescent="0.25">
      <c r="A16" s="8">
        <v>6</v>
      </c>
      <c r="B16" s="8" t="s">
        <v>23</v>
      </c>
      <c r="C16" s="8">
        <v>32</v>
      </c>
      <c r="D16" s="8">
        <v>9</v>
      </c>
      <c r="E16" s="6">
        <f t="shared" si="2"/>
        <v>28.125</v>
      </c>
      <c r="F16" s="8">
        <v>22</v>
      </c>
      <c r="G16" s="6">
        <f t="shared" si="3"/>
        <v>68.75</v>
      </c>
      <c r="H16" s="8">
        <v>1</v>
      </c>
      <c r="I16" s="6">
        <f t="shared" si="4"/>
        <v>3.125</v>
      </c>
      <c r="J16" s="8">
        <v>0</v>
      </c>
      <c r="K16" s="6">
        <f t="shared" si="0"/>
        <v>0</v>
      </c>
      <c r="L16" s="17">
        <f t="shared" si="1"/>
        <v>100</v>
      </c>
    </row>
    <row r="17" spans="1:12" x14ac:dyDescent="0.25">
      <c r="A17" s="8">
        <v>7</v>
      </c>
      <c r="B17" s="8" t="s">
        <v>24</v>
      </c>
      <c r="C17" s="8">
        <v>24</v>
      </c>
      <c r="D17" s="8">
        <v>11</v>
      </c>
      <c r="E17" s="6">
        <f>(D17*100)/C17</f>
        <v>45.833333333333336</v>
      </c>
      <c r="F17" s="8">
        <v>9</v>
      </c>
      <c r="G17" s="6">
        <f>(F17*100)/C17</f>
        <v>37.5</v>
      </c>
      <c r="H17" s="8">
        <v>4</v>
      </c>
      <c r="I17" s="6">
        <f>(H17*100)/C17</f>
        <v>16.666666666666668</v>
      </c>
      <c r="J17" s="8">
        <v>0</v>
      </c>
      <c r="K17" s="6">
        <f>(J17*100)/C17</f>
        <v>0</v>
      </c>
      <c r="L17" s="17">
        <f t="shared" si="1"/>
        <v>100.00000000000001</v>
      </c>
    </row>
    <row r="18" spans="1:12" x14ac:dyDescent="0.25">
      <c r="A18" s="8">
        <v>8</v>
      </c>
      <c r="B18" s="8" t="s">
        <v>25</v>
      </c>
      <c r="C18" s="8">
        <v>18</v>
      </c>
      <c r="D18" s="8">
        <v>4</v>
      </c>
      <c r="E18" s="6">
        <f t="shared" ref="E18:E25" si="5">(D18*100)/C18</f>
        <v>22.222222222222221</v>
      </c>
      <c r="F18" s="8">
        <v>12</v>
      </c>
      <c r="G18" s="6">
        <f t="shared" ref="G18:G25" si="6">(F18*100)/C18</f>
        <v>66.666666666666671</v>
      </c>
      <c r="H18" s="8">
        <v>2</v>
      </c>
      <c r="I18" s="6">
        <f t="shared" si="4"/>
        <v>11.111111111111111</v>
      </c>
      <c r="J18" s="8">
        <v>0</v>
      </c>
      <c r="K18" s="6">
        <f t="shared" si="0"/>
        <v>0</v>
      </c>
      <c r="L18" s="17">
        <f t="shared" si="1"/>
        <v>100</v>
      </c>
    </row>
    <row r="19" spans="1:12" x14ac:dyDescent="0.25">
      <c r="A19" s="8">
        <v>9</v>
      </c>
      <c r="B19" s="8" t="s">
        <v>26</v>
      </c>
      <c r="C19" s="8">
        <v>22</v>
      </c>
      <c r="D19" s="8">
        <v>10</v>
      </c>
      <c r="E19" s="6">
        <f t="shared" si="5"/>
        <v>45.454545454545453</v>
      </c>
      <c r="F19" s="8">
        <v>12</v>
      </c>
      <c r="G19" s="6">
        <f t="shared" si="6"/>
        <v>54.545454545454547</v>
      </c>
      <c r="H19" s="8">
        <v>0</v>
      </c>
      <c r="I19" s="6">
        <f t="shared" si="4"/>
        <v>0</v>
      </c>
      <c r="J19" s="8">
        <v>0</v>
      </c>
      <c r="K19" s="6">
        <f t="shared" si="0"/>
        <v>0</v>
      </c>
      <c r="L19" s="17">
        <f t="shared" si="1"/>
        <v>100</v>
      </c>
    </row>
    <row r="20" spans="1:12" x14ac:dyDescent="0.25">
      <c r="A20" s="8">
        <v>10</v>
      </c>
      <c r="B20" s="8" t="s">
        <v>15</v>
      </c>
      <c r="C20" s="8">
        <v>19</v>
      </c>
      <c r="D20" s="8">
        <v>4</v>
      </c>
      <c r="E20" s="6">
        <f t="shared" si="5"/>
        <v>21.05263157894737</v>
      </c>
      <c r="F20" s="8">
        <v>14</v>
      </c>
      <c r="G20" s="6">
        <f t="shared" si="6"/>
        <v>73.684210526315795</v>
      </c>
      <c r="H20" s="8">
        <v>1</v>
      </c>
      <c r="I20" s="6">
        <f t="shared" si="4"/>
        <v>5.2631578947368425</v>
      </c>
      <c r="J20" s="8">
        <v>0</v>
      </c>
      <c r="K20" s="6">
        <f t="shared" si="0"/>
        <v>0</v>
      </c>
      <c r="L20" s="17">
        <f t="shared" si="1"/>
        <v>100</v>
      </c>
    </row>
    <row r="21" spans="1:12" x14ac:dyDescent="0.25">
      <c r="A21" s="8">
        <v>11</v>
      </c>
      <c r="B21" s="8" t="s">
        <v>14</v>
      </c>
      <c r="C21" s="8">
        <v>22</v>
      </c>
      <c r="D21" s="8">
        <v>5</v>
      </c>
      <c r="E21" s="6">
        <f t="shared" si="5"/>
        <v>22.727272727272727</v>
      </c>
      <c r="F21" s="8">
        <v>13</v>
      </c>
      <c r="G21" s="6">
        <f t="shared" si="6"/>
        <v>59.090909090909093</v>
      </c>
      <c r="H21" s="8">
        <v>4</v>
      </c>
      <c r="I21" s="6">
        <f t="shared" si="4"/>
        <v>18.181818181818183</v>
      </c>
      <c r="J21" s="8">
        <v>0</v>
      </c>
      <c r="K21" s="6">
        <f t="shared" si="0"/>
        <v>0</v>
      </c>
      <c r="L21" s="17">
        <f t="shared" si="1"/>
        <v>100</v>
      </c>
    </row>
    <row r="22" spans="1:12" x14ac:dyDescent="0.25">
      <c r="A22" s="8">
        <v>12</v>
      </c>
      <c r="B22" s="8" t="s">
        <v>27</v>
      </c>
      <c r="C22" s="8">
        <v>19</v>
      </c>
      <c r="D22" s="8">
        <v>11</v>
      </c>
      <c r="E22" s="6">
        <f t="shared" si="5"/>
        <v>57.89473684210526</v>
      </c>
      <c r="F22" s="8">
        <v>7</v>
      </c>
      <c r="G22" s="6">
        <f t="shared" si="6"/>
        <v>36.842105263157897</v>
      </c>
      <c r="H22" s="8">
        <v>1</v>
      </c>
      <c r="I22" s="6">
        <f t="shared" si="4"/>
        <v>5.2631578947368425</v>
      </c>
      <c r="J22" s="8">
        <v>0</v>
      </c>
      <c r="K22" s="6">
        <f t="shared" si="0"/>
        <v>0</v>
      </c>
      <c r="L22" s="17">
        <f t="shared" si="1"/>
        <v>100</v>
      </c>
    </row>
    <row r="23" spans="1:12" x14ac:dyDescent="0.25">
      <c r="A23" s="8">
        <v>13</v>
      </c>
      <c r="B23" s="8" t="s">
        <v>28</v>
      </c>
      <c r="C23" s="8">
        <v>21</v>
      </c>
      <c r="D23" s="8">
        <v>10</v>
      </c>
      <c r="E23" s="6">
        <f t="shared" si="5"/>
        <v>47.61904761904762</v>
      </c>
      <c r="F23" s="8">
        <v>10</v>
      </c>
      <c r="G23" s="6">
        <f t="shared" si="6"/>
        <v>47.61904761904762</v>
      </c>
      <c r="H23" s="8">
        <v>1</v>
      </c>
      <c r="I23" s="6">
        <f t="shared" si="4"/>
        <v>4.7619047619047619</v>
      </c>
      <c r="J23" s="8">
        <v>0</v>
      </c>
      <c r="K23" s="6">
        <f t="shared" si="0"/>
        <v>0</v>
      </c>
      <c r="L23" s="17">
        <f t="shared" si="1"/>
        <v>100</v>
      </c>
    </row>
    <row r="24" spans="1:12" x14ac:dyDescent="0.25">
      <c r="A24" s="8">
        <v>14</v>
      </c>
      <c r="B24" s="8" t="s">
        <v>29</v>
      </c>
      <c r="C24" s="8">
        <v>19</v>
      </c>
      <c r="D24" s="8">
        <v>13</v>
      </c>
      <c r="E24" s="6">
        <f t="shared" si="5"/>
        <v>68.421052631578945</v>
      </c>
      <c r="F24" s="8">
        <v>6</v>
      </c>
      <c r="G24" s="6">
        <f t="shared" si="6"/>
        <v>31.578947368421051</v>
      </c>
      <c r="H24" s="8">
        <v>0</v>
      </c>
      <c r="I24" s="6">
        <f t="shared" si="4"/>
        <v>0</v>
      </c>
      <c r="J24" s="8">
        <v>0</v>
      </c>
      <c r="K24" s="6">
        <f t="shared" si="0"/>
        <v>0</v>
      </c>
      <c r="L24" s="17">
        <f t="shared" si="1"/>
        <v>100</v>
      </c>
    </row>
    <row r="25" spans="1:12" x14ac:dyDescent="0.25">
      <c r="A25" s="8">
        <v>15</v>
      </c>
      <c r="B25" s="8" t="s">
        <v>30</v>
      </c>
      <c r="C25" s="8">
        <v>16</v>
      </c>
      <c r="D25" s="8">
        <v>8</v>
      </c>
      <c r="E25" s="6">
        <f t="shared" si="5"/>
        <v>50</v>
      </c>
      <c r="F25" s="8">
        <v>7</v>
      </c>
      <c r="G25" s="6">
        <f t="shared" si="6"/>
        <v>43.75</v>
      </c>
      <c r="H25" s="8">
        <v>1</v>
      </c>
      <c r="I25" s="6">
        <f t="shared" si="4"/>
        <v>6.25</v>
      </c>
      <c r="J25" s="8">
        <v>0</v>
      </c>
      <c r="K25" s="6">
        <f t="shared" si="0"/>
        <v>0</v>
      </c>
      <c r="L25" s="17">
        <f t="shared" si="1"/>
        <v>100</v>
      </c>
    </row>
    <row r="26" spans="1:12" x14ac:dyDescent="0.25">
      <c r="A26" s="27" t="s">
        <v>17</v>
      </c>
      <c r="B26" s="27"/>
      <c r="C26" s="8">
        <f>SUM(C11:C25)</f>
        <v>298</v>
      </c>
      <c r="D26" s="8">
        <f>SUM(D11:D25)</f>
        <v>115</v>
      </c>
      <c r="E26" s="6">
        <f>(D26*100)/C26</f>
        <v>38.590604026845639</v>
      </c>
      <c r="F26" s="8">
        <f>SUM(F11:F25)</f>
        <v>155</v>
      </c>
      <c r="G26" s="6">
        <f>(F26*100)/C26</f>
        <v>52.013422818791945</v>
      </c>
      <c r="H26" s="8">
        <f>SUM(H11:H25)</f>
        <v>28</v>
      </c>
      <c r="I26" s="6">
        <f>(H26*100)/C26</f>
        <v>9.3959731543624159</v>
      </c>
      <c r="J26" s="8">
        <f>SUM(J11:J25)</f>
        <v>0</v>
      </c>
      <c r="K26" s="6">
        <f>(J26*100)/C26</f>
        <v>0</v>
      </c>
      <c r="L26" s="17">
        <f t="shared" si="1"/>
        <v>100</v>
      </c>
    </row>
  </sheetData>
  <mergeCells count="12">
    <mergeCell ref="J9:K9"/>
    <mergeCell ref="A26:B26"/>
    <mergeCell ref="A1:K1"/>
    <mergeCell ref="A2:K2"/>
    <mergeCell ref="A3:K3"/>
    <mergeCell ref="A8:A10"/>
    <mergeCell ref="B8:B10"/>
    <mergeCell ref="C8:C10"/>
    <mergeCell ref="D8:K8"/>
    <mergeCell ref="D9:E9"/>
    <mergeCell ref="F9:G9"/>
    <mergeCell ref="H9:I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A2" sqref="A2:K2"/>
    </sheetView>
  </sheetViews>
  <sheetFormatPr defaultRowHeight="15" x14ac:dyDescent="0.25"/>
  <sheetData>
    <row r="1" spans="1:12" x14ac:dyDescent="0.25">
      <c r="A1" s="31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2" x14ac:dyDescent="0.25">
      <c r="A2" s="32" t="s">
        <v>55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2" x14ac:dyDescent="0.25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2" x14ac:dyDescent="0.25">
      <c r="A4" s="9"/>
      <c r="B4" s="9"/>
      <c r="C4" s="3"/>
      <c r="D4" s="3"/>
      <c r="E4" s="9"/>
      <c r="F4" s="9"/>
      <c r="G4" s="9"/>
      <c r="H4" s="9"/>
      <c r="I4" s="9"/>
      <c r="J4" s="9"/>
      <c r="K4" s="9"/>
    </row>
    <row r="5" spans="1:12" x14ac:dyDescent="0.25">
      <c r="B5" t="s">
        <v>2</v>
      </c>
      <c r="C5" s="4"/>
      <c r="D5" s="4"/>
    </row>
    <row r="6" spans="1:12" x14ac:dyDescent="0.25">
      <c r="B6" t="s">
        <v>4</v>
      </c>
      <c r="C6" s="4"/>
      <c r="D6" s="4" t="s">
        <v>47</v>
      </c>
    </row>
    <row r="8" spans="1:12" x14ac:dyDescent="0.25">
      <c r="A8" s="27" t="s">
        <v>5</v>
      </c>
      <c r="B8" s="27" t="s">
        <v>9</v>
      </c>
      <c r="C8" s="27" t="s">
        <v>16</v>
      </c>
      <c r="D8" s="27" t="s">
        <v>7</v>
      </c>
      <c r="E8" s="27"/>
      <c r="F8" s="27"/>
      <c r="G8" s="27"/>
      <c r="H8" s="27"/>
      <c r="I8" s="27"/>
      <c r="J8" s="27"/>
      <c r="K8" s="27"/>
    </row>
    <row r="9" spans="1:12" x14ac:dyDescent="0.25">
      <c r="A9" s="27"/>
      <c r="B9" s="27"/>
      <c r="C9" s="27"/>
      <c r="D9" s="27" t="s">
        <v>10</v>
      </c>
      <c r="E9" s="27"/>
      <c r="F9" s="27" t="s">
        <v>11</v>
      </c>
      <c r="G9" s="27"/>
      <c r="H9" s="27" t="s">
        <v>12</v>
      </c>
      <c r="I9" s="27"/>
      <c r="J9" s="27" t="s">
        <v>13</v>
      </c>
      <c r="K9" s="27"/>
    </row>
    <row r="10" spans="1:12" x14ac:dyDescent="0.25">
      <c r="A10" s="27"/>
      <c r="B10" s="27"/>
      <c r="C10" s="27"/>
      <c r="D10" s="8" t="s">
        <v>6</v>
      </c>
      <c r="E10" s="8" t="s">
        <v>8</v>
      </c>
      <c r="F10" s="8" t="s">
        <v>6</v>
      </c>
      <c r="G10" s="8" t="s">
        <v>8</v>
      </c>
      <c r="H10" s="8" t="s">
        <v>6</v>
      </c>
      <c r="I10" s="8" t="s">
        <v>8</v>
      </c>
      <c r="J10" s="8" t="s">
        <v>6</v>
      </c>
      <c r="K10" s="8" t="s">
        <v>8</v>
      </c>
    </row>
    <row r="11" spans="1:12" x14ac:dyDescent="0.25">
      <c r="A11" s="8">
        <v>1</v>
      </c>
      <c r="B11" s="8" t="s">
        <v>18</v>
      </c>
      <c r="C11" s="8">
        <v>26</v>
      </c>
      <c r="D11" s="8">
        <v>26</v>
      </c>
      <c r="E11" s="6">
        <f t="shared" ref="E11:E16" si="0">(D11*100)/C11</f>
        <v>100</v>
      </c>
      <c r="F11" s="8">
        <v>0</v>
      </c>
      <c r="G11" s="6">
        <f t="shared" ref="G11:G16" si="1">(F11*100)/C11</f>
        <v>0</v>
      </c>
      <c r="H11" s="8">
        <v>0</v>
      </c>
      <c r="I11" s="6">
        <f t="shared" ref="I11:I21" si="2">(H11*100)/C11</f>
        <v>0</v>
      </c>
      <c r="J11" s="8">
        <v>0</v>
      </c>
      <c r="K11" s="6">
        <f t="shared" ref="K11:K21" si="3">(J11*100)/C11</f>
        <v>0</v>
      </c>
      <c r="L11" s="17">
        <f>E11+G11+I11+K11</f>
        <v>100</v>
      </c>
    </row>
    <row r="12" spans="1:12" x14ac:dyDescent="0.25">
      <c r="A12" s="8">
        <v>2</v>
      </c>
      <c r="B12" s="8" t="s">
        <v>19</v>
      </c>
      <c r="C12" s="8">
        <v>21</v>
      </c>
      <c r="D12" s="8">
        <v>21</v>
      </c>
      <c r="E12" s="6">
        <f t="shared" si="0"/>
        <v>100</v>
      </c>
      <c r="F12" s="8">
        <v>0</v>
      </c>
      <c r="G12" s="6">
        <f t="shared" si="1"/>
        <v>0</v>
      </c>
      <c r="H12" s="8">
        <v>0</v>
      </c>
      <c r="I12" s="6">
        <f t="shared" si="2"/>
        <v>0</v>
      </c>
      <c r="J12" s="8">
        <v>0</v>
      </c>
      <c r="K12" s="6">
        <f t="shared" si="3"/>
        <v>0</v>
      </c>
      <c r="L12" s="17">
        <f t="shared" ref="L12:L26" si="4">E12+G12+I12+K12</f>
        <v>100</v>
      </c>
    </row>
    <row r="13" spans="1:12" x14ac:dyDescent="0.25">
      <c r="A13" s="8">
        <v>3</v>
      </c>
      <c r="B13" s="8" t="s">
        <v>20</v>
      </c>
      <c r="C13" s="8">
        <v>25</v>
      </c>
      <c r="D13" s="8">
        <v>22</v>
      </c>
      <c r="E13" s="6">
        <f t="shared" si="0"/>
        <v>88</v>
      </c>
      <c r="F13" s="8">
        <v>3</v>
      </c>
      <c r="G13" s="6">
        <f t="shared" si="1"/>
        <v>12</v>
      </c>
      <c r="H13" s="8">
        <v>0</v>
      </c>
      <c r="I13" s="6">
        <f t="shared" si="2"/>
        <v>0</v>
      </c>
      <c r="J13" s="8">
        <v>0</v>
      </c>
      <c r="K13" s="6">
        <f t="shared" si="3"/>
        <v>0</v>
      </c>
      <c r="L13" s="17">
        <f t="shared" si="4"/>
        <v>100</v>
      </c>
    </row>
    <row r="14" spans="1:12" x14ac:dyDescent="0.25">
      <c r="A14" s="8">
        <v>4</v>
      </c>
      <c r="B14" s="8" t="s">
        <v>21</v>
      </c>
      <c r="C14" s="8">
        <v>29</v>
      </c>
      <c r="D14" s="8">
        <v>25</v>
      </c>
      <c r="E14" s="6">
        <f t="shared" si="0"/>
        <v>86.206896551724142</v>
      </c>
      <c r="F14" s="8">
        <v>4</v>
      </c>
      <c r="G14" s="6">
        <f t="shared" si="1"/>
        <v>13.793103448275861</v>
      </c>
      <c r="H14" s="8">
        <v>0</v>
      </c>
      <c r="I14" s="6">
        <f t="shared" si="2"/>
        <v>0</v>
      </c>
      <c r="J14" s="8">
        <v>0</v>
      </c>
      <c r="K14" s="6">
        <f t="shared" si="3"/>
        <v>0</v>
      </c>
      <c r="L14" s="17">
        <f t="shared" si="4"/>
        <v>100</v>
      </c>
    </row>
    <row r="15" spans="1:12" x14ac:dyDescent="0.25">
      <c r="A15" s="8">
        <v>5</v>
      </c>
      <c r="B15" s="8" t="s">
        <v>22</v>
      </c>
      <c r="C15" s="8">
        <v>32</v>
      </c>
      <c r="D15" s="8">
        <v>32</v>
      </c>
      <c r="E15" s="6">
        <f t="shared" si="0"/>
        <v>100</v>
      </c>
      <c r="F15" s="8">
        <v>0</v>
      </c>
      <c r="G15" s="6">
        <f t="shared" si="1"/>
        <v>0</v>
      </c>
      <c r="H15" s="8">
        <v>0</v>
      </c>
      <c r="I15" s="6">
        <f t="shared" si="2"/>
        <v>0</v>
      </c>
      <c r="J15" s="8">
        <v>0</v>
      </c>
      <c r="K15" s="6">
        <f t="shared" si="3"/>
        <v>0</v>
      </c>
      <c r="L15" s="17">
        <f t="shared" si="4"/>
        <v>100</v>
      </c>
    </row>
    <row r="16" spans="1:12" x14ac:dyDescent="0.25">
      <c r="A16" s="8">
        <v>6</v>
      </c>
      <c r="B16" s="8" t="s">
        <v>23</v>
      </c>
      <c r="C16" s="8">
        <v>32</v>
      </c>
      <c r="D16" s="8">
        <v>26</v>
      </c>
      <c r="E16" s="6">
        <f t="shared" si="0"/>
        <v>81.25</v>
      </c>
      <c r="F16" s="8">
        <v>6</v>
      </c>
      <c r="G16" s="6">
        <f t="shared" si="1"/>
        <v>18.75</v>
      </c>
      <c r="H16" s="8">
        <v>0</v>
      </c>
      <c r="I16" s="6">
        <f t="shared" si="2"/>
        <v>0</v>
      </c>
      <c r="J16" s="8">
        <v>0</v>
      </c>
      <c r="K16" s="6">
        <f t="shared" si="3"/>
        <v>0</v>
      </c>
      <c r="L16" s="17">
        <f t="shared" si="4"/>
        <v>100</v>
      </c>
    </row>
    <row r="17" spans="1:12" x14ac:dyDescent="0.25">
      <c r="A17" s="8">
        <v>7</v>
      </c>
      <c r="B17" s="8" t="s">
        <v>24</v>
      </c>
      <c r="C17" s="8">
        <v>24</v>
      </c>
      <c r="D17" s="8">
        <v>18</v>
      </c>
      <c r="E17" s="6">
        <f>(D17*100)/C17</f>
        <v>75</v>
      </c>
      <c r="F17" s="8">
        <v>6</v>
      </c>
      <c r="G17" s="6">
        <f>(F17*100)/C17</f>
        <v>25</v>
      </c>
      <c r="H17" s="8">
        <v>0</v>
      </c>
      <c r="I17" s="6">
        <f>(H17*100)/C17</f>
        <v>0</v>
      </c>
      <c r="J17" s="8">
        <v>0</v>
      </c>
      <c r="K17" s="6">
        <f>(J17*100)/C17</f>
        <v>0</v>
      </c>
      <c r="L17" s="17">
        <f t="shared" si="4"/>
        <v>100</v>
      </c>
    </row>
    <row r="18" spans="1:12" x14ac:dyDescent="0.25">
      <c r="A18" s="8">
        <v>8</v>
      </c>
      <c r="B18" s="8" t="s">
        <v>25</v>
      </c>
      <c r="C18" s="8">
        <v>18</v>
      </c>
      <c r="D18" s="8">
        <v>10</v>
      </c>
      <c r="E18" s="6">
        <f t="shared" ref="E18:E21" si="5">(D18*100)/C18</f>
        <v>55.555555555555557</v>
      </c>
      <c r="F18" s="8">
        <v>7</v>
      </c>
      <c r="G18" s="6">
        <f t="shared" ref="G18:G21" si="6">(F18*100)/C18</f>
        <v>38.888888888888886</v>
      </c>
      <c r="H18" s="8">
        <v>1</v>
      </c>
      <c r="I18" s="6">
        <f t="shared" si="2"/>
        <v>5.5555555555555554</v>
      </c>
      <c r="J18" s="8">
        <v>0</v>
      </c>
      <c r="K18" s="6">
        <f t="shared" si="3"/>
        <v>0</v>
      </c>
      <c r="L18" s="17">
        <f t="shared" si="4"/>
        <v>100</v>
      </c>
    </row>
    <row r="19" spans="1:12" x14ac:dyDescent="0.25">
      <c r="A19" s="8">
        <v>9</v>
      </c>
      <c r="B19" s="8" t="s">
        <v>26</v>
      </c>
      <c r="C19" s="8">
        <v>22</v>
      </c>
      <c r="D19" s="8">
        <v>22</v>
      </c>
      <c r="E19" s="6">
        <f t="shared" si="5"/>
        <v>100</v>
      </c>
      <c r="F19" s="8">
        <v>0</v>
      </c>
      <c r="G19" s="6">
        <f t="shared" si="6"/>
        <v>0</v>
      </c>
      <c r="H19" s="8">
        <v>0</v>
      </c>
      <c r="I19" s="6">
        <f t="shared" si="2"/>
        <v>0</v>
      </c>
      <c r="J19" s="8">
        <v>0</v>
      </c>
      <c r="K19" s="6">
        <f t="shared" si="3"/>
        <v>0</v>
      </c>
      <c r="L19" s="17">
        <f t="shared" si="4"/>
        <v>100</v>
      </c>
    </row>
    <row r="20" spans="1:12" x14ac:dyDescent="0.25">
      <c r="A20" s="8">
        <v>10</v>
      </c>
      <c r="B20" s="8" t="s">
        <v>15</v>
      </c>
      <c r="C20" s="8">
        <v>19</v>
      </c>
      <c r="D20" s="8">
        <v>8</v>
      </c>
      <c r="E20" s="6">
        <f t="shared" si="5"/>
        <v>42.10526315789474</v>
      </c>
      <c r="F20" s="8">
        <v>11</v>
      </c>
      <c r="G20" s="6">
        <f t="shared" si="6"/>
        <v>57.89473684210526</v>
      </c>
      <c r="H20" s="8">
        <v>0</v>
      </c>
      <c r="I20" s="6">
        <f t="shared" si="2"/>
        <v>0</v>
      </c>
      <c r="J20" s="8">
        <v>0</v>
      </c>
      <c r="K20" s="6">
        <f t="shared" si="3"/>
        <v>0</v>
      </c>
      <c r="L20" s="17">
        <f t="shared" si="4"/>
        <v>100</v>
      </c>
    </row>
    <row r="21" spans="1:12" x14ac:dyDescent="0.25">
      <c r="A21" s="8">
        <v>11</v>
      </c>
      <c r="B21" s="8" t="s">
        <v>14</v>
      </c>
      <c r="C21" s="8">
        <v>22</v>
      </c>
      <c r="D21" s="8">
        <v>12</v>
      </c>
      <c r="E21" s="6">
        <f t="shared" si="5"/>
        <v>54.545454545454547</v>
      </c>
      <c r="F21" s="8">
        <v>10</v>
      </c>
      <c r="G21" s="6">
        <f t="shared" si="6"/>
        <v>45.454545454545453</v>
      </c>
      <c r="H21" s="8"/>
      <c r="I21" s="6">
        <f t="shared" si="2"/>
        <v>0</v>
      </c>
      <c r="J21" s="8">
        <v>0</v>
      </c>
      <c r="K21" s="6">
        <f t="shared" si="3"/>
        <v>0</v>
      </c>
      <c r="L21" s="17">
        <f t="shared" si="4"/>
        <v>100</v>
      </c>
    </row>
    <row r="22" spans="1:12" x14ac:dyDescent="0.25">
      <c r="A22" s="8">
        <v>12</v>
      </c>
      <c r="B22" s="8"/>
      <c r="C22" s="8"/>
      <c r="D22" s="8"/>
      <c r="E22" s="6"/>
      <c r="F22" s="8"/>
      <c r="G22" s="6"/>
      <c r="H22" s="8"/>
      <c r="I22" s="6"/>
      <c r="J22" s="8"/>
      <c r="K22" s="6"/>
      <c r="L22" s="17">
        <f t="shared" si="4"/>
        <v>0</v>
      </c>
    </row>
    <row r="23" spans="1:12" x14ac:dyDescent="0.25">
      <c r="A23" s="8">
        <v>13</v>
      </c>
      <c r="B23" s="8"/>
      <c r="C23" s="8"/>
      <c r="D23" s="8"/>
      <c r="E23" s="6"/>
      <c r="F23" s="8"/>
      <c r="G23" s="6"/>
      <c r="H23" s="8"/>
      <c r="I23" s="6"/>
      <c r="J23" s="8"/>
      <c r="K23" s="6"/>
      <c r="L23" s="17">
        <f t="shared" si="4"/>
        <v>0</v>
      </c>
    </row>
    <row r="24" spans="1:12" x14ac:dyDescent="0.25">
      <c r="A24" s="8">
        <v>14</v>
      </c>
      <c r="B24" s="8"/>
      <c r="C24" s="8"/>
      <c r="D24" s="8"/>
      <c r="E24" s="6"/>
      <c r="F24" s="8"/>
      <c r="G24" s="6"/>
      <c r="H24" s="8"/>
      <c r="I24" s="6"/>
      <c r="J24" s="8"/>
      <c r="K24" s="6"/>
      <c r="L24" s="17">
        <f t="shared" si="4"/>
        <v>0</v>
      </c>
    </row>
    <row r="25" spans="1:12" x14ac:dyDescent="0.25">
      <c r="A25" s="8">
        <v>15</v>
      </c>
      <c r="B25" s="8"/>
      <c r="C25" s="8"/>
      <c r="D25" s="8"/>
      <c r="E25" s="6"/>
      <c r="F25" s="8"/>
      <c r="G25" s="6"/>
      <c r="H25" s="8"/>
      <c r="I25" s="6"/>
      <c r="J25" s="8"/>
      <c r="K25" s="6"/>
      <c r="L25" s="17">
        <f t="shared" si="4"/>
        <v>0</v>
      </c>
    </row>
    <row r="26" spans="1:12" x14ac:dyDescent="0.25">
      <c r="A26" s="27" t="s">
        <v>17</v>
      </c>
      <c r="B26" s="27"/>
      <c r="C26" s="8">
        <f>SUM(C11:C25)</f>
        <v>270</v>
      </c>
      <c r="D26" s="8">
        <f>SUM(D11:D25)</f>
        <v>222</v>
      </c>
      <c r="E26" s="6">
        <f>(D26*100)/C26</f>
        <v>82.222222222222229</v>
      </c>
      <c r="F26" s="8">
        <f>SUM(F11:F25)</f>
        <v>47</v>
      </c>
      <c r="G26" s="6">
        <f>(F26*100)/C26</f>
        <v>17.407407407407408</v>
      </c>
      <c r="H26" s="8">
        <f>SUM(H11:H25)</f>
        <v>1</v>
      </c>
      <c r="I26" s="6">
        <f>(H26*100)/C26</f>
        <v>0.37037037037037035</v>
      </c>
      <c r="J26" s="8">
        <f>SUM(J11:J25)</f>
        <v>0</v>
      </c>
      <c r="K26" s="6">
        <f>(J26*100)/C26</f>
        <v>0</v>
      </c>
      <c r="L26" s="17">
        <f t="shared" si="4"/>
        <v>100</v>
      </c>
    </row>
  </sheetData>
  <mergeCells count="12">
    <mergeCell ref="J9:K9"/>
    <mergeCell ref="A26:B26"/>
    <mergeCell ref="A1:K1"/>
    <mergeCell ref="A2:K2"/>
    <mergeCell ref="A3:K3"/>
    <mergeCell ref="A8:A10"/>
    <mergeCell ref="B8:B10"/>
    <mergeCell ref="C8:C10"/>
    <mergeCell ref="D8:K8"/>
    <mergeCell ref="D9:E9"/>
    <mergeCell ref="F9:G9"/>
    <mergeCell ref="H9:I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M26" sqref="M26"/>
    </sheetView>
  </sheetViews>
  <sheetFormatPr defaultRowHeight="15" x14ac:dyDescent="0.25"/>
  <sheetData>
    <row r="1" spans="1:12" x14ac:dyDescent="0.25">
      <c r="A1" s="31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2" x14ac:dyDescent="0.25">
      <c r="A2" s="32" t="s">
        <v>55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2" x14ac:dyDescent="0.25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2" x14ac:dyDescent="0.25">
      <c r="A4" s="9"/>
      <c r="B4" s="9"/>
      <c r="C4" s="3"/>
      <c r="D4" s="3"/>
      <c r="E4" s="9"/>
      <c r="F4" s="9"/>
      <c r="G4" s="9"/>
      <c r="H4" s="9"/>
      <c r="I4" s="9"/>
      <c r="J4" s="9"/>
      <c r="K4" s="9"/>
    </row>
    <row r="5" spans="1:12" x14ac:dyDescent="0.25">
      <c r="B5" t="s">
        <v>2</v>
      </c>
      <c r="C5" s="4"/>
      <c r="D5" s="4"/>
    </row>
    <row r="6" spans="1:12" x14ac:dyDescent="0.25">
      <c r="B6" t="s">
        <v>4</v>
      </c>
      <c r="C6" s="4"/>
      <c r="D6" s="4" t="s">
        <v>43</v>
      </c>
    </row>
    <row r="8" spans="1:12" x14ac:dyDescent="0.25">
      <c r="A8" s="27" t="s">
        <v>5</v>
      </c>
      <c r="B8" s="27" t="s">
        <v>9</v>
      </c>
      <c r="C8" s="27" t="s">
        <v>16</v>
      </c>
      <c r="D8" s="27" t="s">
        <v>7</v>
      </c>
      <c r="E8" s="27"/>
      <c r="F8" s="27"/>
      <c r="G8" s="27"/>
      <c r="H8" s="27"/>
      <c r="I8" s="27"/>
      <c r="J8" s="27"/>
      <c r="K8" s="27"/>
    </row>
    <row r="9" spans="1:12" x14ac:dyDescent="0.25">
      <c r="A9" s="27"/>
      <c r="B9" s="27"/>
      <c r="C9" s="27"/>
      <c r="D9" s="27" t="s">
        <v>10</v>
      </c>
      <c r="E9" s="27"/>
      <c r="F9" s="27" t="s">
        <v>11</v>
      </c>
      <c r="G9" s="27"/>
      <c r="H9" s="27" t="s">
        <v>12</v>
      </c>
      <c r="I9" s="27"/>
      <c r="J9" s="27" t="s">
        <v>13</v>
      </c>
      <c r="K9" s="27"/>
    </row>
    <row r="10" spans="1:12" x14ac:dyDescent="0.25">
      <c r="A10" s="27"/>
      <c r="B10" s="27"/>
      <c r="C10" s="27"/>
      <c r="D10" s="8" t="s">
        <v>6</v>
      </c>
      <c r="E10" s="8" t="s">
        <v>8</v>
      </c>
      <c r="F10" s="8" t="s">
        <v>6</v>
      </c>
      <c r="G10" s="8" t="s">
        <v>8</v>
      </c>
      <c r="H10" s="8" t="s">
        <v>6</v>
      </c>
      <c r="I10" s="8" t="s">
        <v>8</v>
      </c>
      <c r="J10" s="8" t="s">
        <v>6</v>
      </c>
      <c r="K10" s="8" t="s">
        <v>8</v>
      </c>
    </row>
    <row r="11" spans="1:12" x14ac:dyDescent="0.25">
      <c r="A11" s="8">
        <v>1</v>
      </c>
      <c r="B11" s="8"/>
      <c r="C11" s="8"/>
      <c r="D11" s="8"/>
      <c r="E11" s="6"/>
      <c r="F11" s="8"/>
      <c r="G11" s="6"/>
      <c r="H11" s="8"/>
      <c r="I11" s="6"/>
      <c r="J11" s="8"/>
      <c r="K11" s="6"/>
      <c r="L11" s="17">
        <f t="shared" ref="L11:L26" si="0">E11+G11+I11+K11</f>
        <v>0</v>
      </c>
    </row>
    <row r="12" spans="1:12" x14ac:dyDescent="0.25">
      <c r="A12" s="8">
        <v>2</v>
      </c>
      <c r="B12" s="8"/>
      <c r="C12" s="8"/>
      <c r="D12" s="8"/>
      <c r="E12" s="6"/>
      <c r="F12" s="8"/>
      <c r="G12" s="6"/>
      <c r="H12" s="8"/>
      <c r="I12" s="6"/>
      <c r="J12" s="8"/>
      <c r="K12" s="6"/>
      <c r="L12" s="17">
        <f t="shared" si="0"/>
        <v>0</v>
      </c>
    </row>
    <row r="13" spans="1:12" x14ac:dyDescent="0.25">
      <c r="A13" s="8">
        <v>3</v>
      </c>
      <c r="B13" s="8"/>
      <c r="C13" s="8"/>
      <c r="D13" s="8"/>
      <c r="E13" s="6"/>
      <c r="F13" s="8"/>
      <c r="G13" s="6"/>
      <c r="H13" s="8"/>
      <c r="I13" s="6"/>
      <c r="J13" s="8"/>
      <c r="K13" s="6"/>
      <c r="L13" s="17">
        <f t="shared" si="0"/>
        <v>0</v>
      </c>
    </row>
    <row r="14" spans="1:12" x14ac:dyDescent="0.25">
      <c r="A14" s="8">
        <v>4</v>
      </c>
      <c r="B14" s="8"/>
      <c r="C14" s="8"/>
      <c r="D14" s="8"/>
      <c r="E14" s="6"/>
      <c r="F14" s="8"/>
      <c r="G14" s="6"/>
      <c r="H14" s="8"/>
      <c r="I14" s="6"/>
      <c r="J14" s="8"/>
      <c r="K14" s="6"/>
      <c r="L14" s="17">
        <f t="shared" si="0"/>
        <v>0</v>
      </c>
    </row>
    <row r="15" spans="1:12" x14ac:dyDescent="0.25">
      <c r="A15" s="8">
        <v>5</v>
      </c>
      <c r="B15" s="8" t="s">
        <v>22</v>
      </c>
      <c r="C15" s="8">
        <v>32</v>
      </c>
      <c r="D15" s="8">
        <v>26</v>
      </c>
      <c r="E15" s="6">
        <f t="shared" ref="E15:E16" si="1">(D15*100)/C15</f>
        <v>81.25</v>
      </c>
      <c r="F15" s="8">
        <v>6</v>
      </c>
      <c r="G15" s="6">
        <f t="shared" ref="G15:G16" si="2">(F15*100)/C15</f>
        <v>18.75</v>
      </c>
      <c r="H15" s="8">
        <v>0</v>
      </c>
      <c r="I15" s="6">
        <f t="shared" ref="I15:I25" si="3">(H15*100)/C15</f>
        <v>0</v>
      </c>
      <c r="J15" s="8">
        <v>0</v>
      </c>
      <c r="K15" s="6">
        <f t="shared" ref="K15:K25" si="4">(J15*100)/C15</f>
        <v>0</v>
      </c>
      <c r="L15" s="17">
        <f>E15+G15+I15+K15</f>
        <v>100</v>
      </c>
    </row>
    <row r="16" spans="1:12" x14ac:dyDescent="0.25">
      <c r="A16" s="8">
        <v>6</v>
      </c>
      <c r="B16" s="8" t="s">
        <v>23</v>
      </c>
      <c r="C16" s="8">
        <v>32</v>
      </c>
      <c r="D16" s="8">
        <v>22</v>
      </c>
      <c r="E16" s="6">
        <f t="shared" si="1"/>
        <v>68.75</v>
      </c>
      <c r="F16" s="8">
        <v>9</v>
      </c>
      <c r="G16" s="6">
        <f t="shared" si="2"/>
        <v>28.125</v>
      </c>
      <c r="H16" s="8">
        <v>1</v>
      </c>
      <c r="I16" s="6">
        <f t="shared" si="3"/>
        <v>3.125</v>
      </c>
      <c r="J16" s="8">
        <v>0</v>
      </c>
      <c r="K16" s="6">
        <f t="shared" si="4"/>
        <v>0</v>
      </c>
      <c r="L16" s="17">
        <f t="shared" si="0"/>
        <v>100</v>
      </c>
    </row>
    <row r="17" spans="1:12" x14ac:dyDescent="0.25">
      <c r="A17" s="8">
        <v>7</v>
      </c>
      <c r="B17" s="8" t="s">
        <v>24</v>
      </c>
      <c r="C17" s="8">
        <v>24</v>
      </c>
      <c r="D17" s="8">
        <v>15</v>
      </c>
      <c r="E17" s="6">
        <f>(D17*100)/C17</f>
        <v>62.5</v>
      </c>
      <c r="F17" s="8">
        <v>9</v>
      </c>
      <c r="G17" s="6">
        <f>(F17*100)/C17</f>
        <v>37.5</v>
      </c>
      <c r="H17" s="8">
        <v>0</v>
      </c>
      <c r="I17" s="6">
        <f>(H17*100)/C17</f>
        <v>0</v>
      </c>
      <c r="J17" s="8">
        <v>0</v>
      </c>
      <c r="K17" s="6">
        <f>(J17*100)/C17</f>
        <v>0</v>
      </c>
      <c r="L17" s="17">
        <f t="shared" si="0"/>
        <v>100</v>
      </c>
    </row>
    <row r="18" spans="1:12" x14ac:dyDescent="0.25">
      <c r="A18" s="8">
        <v>8</v>
      </c>
      <c r="B18" s="8" t="s">
        <v>25</v>
      </c>
      <c r="C18" s="8">
        <v>18</v>
      </c>
      <c r="D18" s="8">
        <v>14</v>
      </c>
      <c r="E18" s="6">
        <f t="shared" ref="E18:E25" si="5">(D18*100)/C18</f>
        <v>77.777777777777771</v>
      </c>
      <c r="F18" s="8">
        <v>4</v>
      </c>
      <c r="G18" s="6">
        <f t="shared" ref="G18:G25" si="6">(F18*100)/C18</f>
        <v>22.222222222222221</v>
      </c>
      <c r="H18" s="8">
        <v>0</v>
      </c>
      <c r="I18" s="6">
        <f t="shared" si="3"/>
        <v>0</v>
      </c>
      <c r="J18" s="8">
        <v>0</v>
      </c>
      <c r="K18" s="6">
        <f t="shared" si="4"/>
        <v>0</v>
      </c>
      <c r="L18" s="17">
        <f t="shared" si="0"/>
        <v>100</v>
      </c>
    </row>
    <row r="19" spans="1:12" x14ac:dyDescent="0.25">
      <c r="A19" s="8">
        <v>9</v>
      </c>
      <c r="B19" s="8" t="s">
        <v>26</v>
      </c>
      <c r="C19" s="8">
        <v>22</v>
      </c>
      <c r="D19" s="8">
        <v>16</v>
      </c>
      <c r="E19" s="6">
        <f t="shared" si="5"/>
        <v>72.727272727272734</v>
      </c>
      <c r="F19" s="8">
        <v>6</v>
      </c>
      <c r="G19" s="6">
        <f t="shared" si="6"/>
        <v>27.272727272727273</v>
      </c>
      <c r="H19" s="8">
        <v>0</v>
      </c>
      <c r="I19" s="6">
        <f t="shared" si="3"/>
        <v>0</v>
      </c>
      <c r="J19" s="8">
        <v>0</v>
      </c>
      <c r="K19" s="6">
        <f t="shared" si="4"/>
        <v>0</v>
      </c>
      <c r="L19" s="17">
        <f t="shared" si="0"/>
        <v>100</v>
      </c>
    </row>
    <row r="20" spans="1:12" x14ac:dyDescent="0.25">
      <c r="A20" s="8">
        <v>10</v>
      </c>
      <c r="B20" s="8" t="s">
        <v>15</v>
      </c>
      <c r="C20" s="8">
        <v>19</v>
      </c>
      <c r="D20" s="8">
        <v>11</v>
      </c>
      <c r="E20" s="6">
        <f t="shared" si="5"/>
        <v>57.89473684210526</v>
      </c>
      <c r="F20" s="8">
        <v>8</v>
      </c>
      <c r="G20" s="6">
        <f t="shared" si="6"/>
        <v>42.10526315789474</v>
      </c>
      <c r="H20" s="8">
        <v>0</v>
      </c>
      <c r="I20" s="6">
        <f t="shared" si="3"/>
        <v>0</v>
      </c>
      <c r="J20" s="8">
        <v>0</v>
      </c>
      <c r="K20" s="6">
        <f t="shared" si="4"/>
        <v>0</v>
      </c>
      <c r="L20" s="17">
        <f t="shared" si="0"/>
        <v>100</v>
      </c>
    </row>
    <row r="21" spans="1:12" x14ac:dyDescent="0.25">
      <c r="A21" s="8">
        <v>11</v>
      </c>
      <c r="B21" s="8" t="s">
        <v>14</v>
      </c>
      <c r="C21" s="8">
        <v>22</v>
      </c>
      <c r="D21" s="8">
        <v>11</v>
      </c>
      <c r="E21" s="6">
        <f t="shared" si="5"/>
        <v>50</v>
      </c>
      <c r="F21" s="8">
        <v>10</v>
      </c>
      <c r="G21" s="6">
        <f t="shared" si="6"/>
        <v>45.454545454545453</v>
      </c>
      <c r="H21" s="8">
        <v>1</v>
      </c>
      <c r="I21" s="6">
        <f t="shared" si="3"/>
        <v>4.5454545454545459</v>
      </c>
      <c r="J21" s="8">
        <v>0</v>
      </c>
      <c r="K21" s="6">
        <f t="shared" si="4"/>
        <v>0</v>
      </c>
      <c r="L21" s="17">
        <f t="shared" si="0"/>
        <v>100</v>
      </c>
    </row>
    <row r="22" spans="1:12" x14ac:dyDescent="0.25">
      <c r="A22" s="8">
        <v>12</v>
      </c>
      <c r="B22" s="8" t="s">
        <v>27</v>
      </c>
      <c r="C22" s="8">
        <v>19</v>
      </c>
      <c r="D22" s="8">
        <v>13</v>
      </c>
      <c r="E22" s="6">
        <f t="shared" si="5"/>
        <v>68.421052631578945</v>
      </c>
      <c r="F22" s="8">
        <v>5</v>
      </c>
      <c r="G22" s="6">
        <f t="shared" si="6"/>
        <v>26.315789473684209</v>
      </c>
      <c r="H22" s="8">
        <v>1</v>
      </c>
      <c r="I22" s="6">
        <f t="shared" si="3"/>
        <v>5.2631578947368425</v>
      </c>
      <c r="J22" s="8">
        <v>0</v>
      </c>
      <c r="K22" s="6">
        <f t="shared" si="4"/>
        <v>0</v>
      </c>
      <c r="L22" s="17">
        <f t="shared" si="0"/>
        <v>100</v>
      </c>
    </row>
    <row r="23" spans="1:12" x14ac:dyDescent="0.25">
      <c r="A23" s="8">
        <v>13</v>
      </c>
      <c r="B23" s="8" t="s">
        <v>28</v>
      </c>
      <c r="C23" s="8">
        <v>21</v>
      </c>
      <c r="D23" s="8">
        <v>13</v>
      </c>
      <c r="E23" s="6">
        <f t="shared" si="5"/>
        <v>61.904761904761905</v>
      </c>
      <c r="F23" s="8">
        <v>8</v>
      </c>
      <c r="G23" s="6">
        <f t="shared" si="6"/>
        <v>38.095238095238095</v>
      </c>
      <c r="H23" s="8">
        <v>0</v>
      </c>
      <c r="I23" s="6">
        <f t="shared" si="3"/>
        <v>0</v>
      </c>
      <c r="J23" s="8">
        <v>0</v>
      </c>
      <c r="K23" s="6">
        <f t="shared" si="4"/>
        <v>0</v>
      </c>
      <c r="L23" s="17">
        <f t="shared" si="0"/>
        <v>100</v>
      </c>
    </row>
    <row r="24" spans="1:12" x14ac:dyDescent="0.25">
      <c r="A24" s="8">
        <v>14</v>
      </c>
      <c r="B24" s="8" t="s">
        <v>29</v>
      </c>
      <c r="C24" s="8">
        <v>19</v>
      </c>
      <c r="D24" s="8">
        <v>13</v>
      </c>
      <c r="E24" s="6">
        <f t="shared" si="5"/>
        <v>68.421052631578945</v>
      </c>
      <c r="F24" s="8">
        <v>6</v>
      </c>
      <c r="G24" s="6">
        <f t="shared" si="6"/>
        <v>31.578947368421051</v>
      </c>
      <c r="H24" s="8">
        <v>0</v>
      </c>
      <c r="I24" s="6">
        <f t="shared" si="3"/>
        <v>0</v>
      </c>
      <c r="J24" s="8">
        <v>0</v>
      </c>
      <c r="K24" s="6">
        <f t="shared" si="4"/>
        <v>0</v>
      </c>
      <c r="L24" s="17">
        <f t="shared" si="0"/>
        <v>100</v>
      </c>
    </row>
    <row r="25" spans="1:12" x14ac:dyDescent="0.25">
      <c r="A25" s="8">
        <v>15</v>
      </c>
      <c r="B25" s="8" t="s">
        <v>30</v>
      </c>
      <c r="C25" s="8">
        <v>16</v>
      </c>
      <c r="D25" s="8">
        <v>13</v>
      </c>
      <c r="E25" s="6">
        <f t="shared" si="5"/>
        <v>81.25</v>
      </c>
      <c r="F25" s="8">
        <v>2</v>
      </c>
      <c r="G25" s="6">
        <f t="shared" si="6"/>
        <v>12.5</v>
      </c>
      <c r="H25" s="8">
        <v>1</v>
      </c>
      <c r="I25" s="6">
        <f t="shared" si="3"/>
        <v>6.25</v>
      </c>
      <c r="J25" s="8">
        <v>0</v>
      </c>
      <c r="K25" s="6">
        <f t="shared" si="4"/>
        <v>0</v>
      </c>
      <c r="L25" s="17">
        <f t="shared" si="0"/>
        <v>100</v>
      </c>
    </row>
    <row r="26" spans="1:12" x14ac:dyDescent="0.25">
      <c r="A26" s="27" t="s">
        <v>17</v>
      </c>
      <c r="B26" s="27"/>
      <c r="C26" s="8">
        <f>SUM(C11:C25)</f>
        <v>244</v>
      </c>
      <c r="D26" s="8">
        <f>SUM(D11:D25)</f>
        <v>167</v>
      </c>
      <c r="E26" s="6">
        <f>(D26*100)/C26</f>
        <v>68.442622950819668</v>
      </c>
      <c r="F26" s="8">
        <f>SUM(F11:F25)</f>
        <v>73</v>
      </c>
      <c r="G26" s="6">
        <f>(F26*100)/C26</f>
        <v>29.918032786885245</v>
      </c>
      <c r="H26" s="8">
        <f>SUM(H11:H25)</f>
        <v>4</v>
      </c>
      <c r="I26" s="6">
        <f>(H26*100)/C26</f>
        <v>1.639344262295082</v>
      </c>
      <c r="J26" s="8">
        <f>SUM(J11:J25)</f>
        <v>0</v>
      </c>
      <c r="K26" s="6">
        <f>(J26*100)/C26</f>
        <v>0</v>
      </c>
      <c r="L26" s="17">
        <f t="shared" si="0"/>
        <v>100</v>
      </c>
    </row>
  </sheetData>
  <mergeCells count="12">
    <mergeCell ref="J9:K9"/>
    <mergeCell ref="A26:B26"/>
    <mergeCell ref="A1:K1"/>
    <mergeCell ref="A2:K2"/>
    <mergeCell ref="A3:K3"/>
    <mergeCell ref="A8:A10"/>
    <mergeCell ref="B8:B10"/>
    <mergeCell ref="C8:C10"/>
    <mergeCell ref="D8:K8"/>
    <mergeCell ref="D9:E9"/>
    <mergeCell ref="F9:G9"/>
    <mergeCell ref="H9:I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P17" sqref="P17"/>
    </sheetView>
  </sheetViews>
  <sheetFormatPr defaultRowHeight="15" x14ac:dyDescent="0.25"/>
  <sheetData>
    <row r="1" spans="1:12" x14ac:dyDescent="0.25">
      <c r="A1" s="31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2" x14ac:dyDescent="0.25">
      <c r="A2" s="32" t="s">
        <v>55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2" x14ac:dyDescent="0.25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2" x14ac:dyDescent="0.25">
      <c r="A4" s="9"/>
      <c r="B4" s="9"/>
      <c r="C4" s="3"/>
      <c r="D4" s="3"/>
      <c r="E4" s="9"/>
      <c r="F4" s="9"/>
      <c r="G4" s="9"/>
      <c r="H4" s="9"/>
      <c r="I4" s="9"/>
      <c r="J4" s="9"/>
      <c r="K4" s="9"/>
    </row>
    <row r="5" spans="1:12" x14ac:dyDescent="0.25">
      <c r="B5" t="s">
        <v>2</v>
      </c>
      <c r="C5" s="4"/>
      <c r="D5" s="4"/>
    </row>
    <row r="6" spans="1:12" x14ac:dyDescent="0.25">
      <c r="B6" t="s">
        <v>4</v>
      </c>
      <c r="C6" s="4"/>
      <c r="D6" s="4" t="s">
        <v>42</v>
      </c>
    </row>
    <row r="8" spans="1:12" x14ac:dyDescent="0.25">
      <c r="A8" s="27" t="s">
        <v>5</v>
      </c>
      <c r="B8" s="27" t="s">
        <v>9</v>
      </c>
      <c r="C8" s="27" t="s">
        <v>16</v>
      </c>
      <c r="D8" s="27" t="s">
        <v>7</v>
      </c>
      <c r="E8" s="27"/>
      <c r="F8" s="27"/>
      <c r="G8" s="27"/>
      <c r="H8" s="27"/>
      <c r="I8" s="27"/>
      <c r="J8" s="27"/>
      <c r="K8" s="27"/>
    </row>
    <row r="9" spans="1:12" x14ac:dyDescent="0.25">
      <c r="A9" s="27"/>
      <c r="B9" s="27"/>
      <c r="C9" s="27"/>
      <c r="D9" s="27" t="s">
        <v>10</v>
      </c>
      <c r="E9" s="27"/>
      <c r="F9" s="27" t="s">
        <v>11</v>
      </c>
      <c r="G9" s="27"/>
      <c r="H9" s="27" t="s">
        <v>12</v>
      </c>
      <c r="I9" s="27"/>
      <c r="J9" s="27" t="s">
        <v>13</v>
      </c>
      <c r="K9" s="27"/>
    </row>
    <row r="10" spans="1:12" x14ac:dyDescent="0.25">
      <c r="A10" s="27"/>
      <c r="B10" s="27"/>
      <c r="C10" s="27"/>
      <c r="D10" s="8" t="s">
        <v>6</v>
      </c>
      <c r="E10" s="8" t="s">
        <v>8</v>
      </c>
      <c r="F10" s="8" t="s">
        <v>6</v>
      </c>
      <c r="G10" s="8" t="s">
        <v>8</v>
      </c>
      <c r="H10" s="8" t="s">
        <v>6</v>
      </c>
      <c r="I10" s="8" t="s">
        <v>8</v>
      </c>
      <c r="J10" s="8" t="s">
        <v>6</v>
      </c>
      <c r="K10" s="8" t="s">
        <v>8</v>
      </c>
    </row>
    <row r="11" spans="1:12" x14ac:dyDescent="0.25">
      <c r="A11" s="8">
        <v>1</v>
      </c>
      <c r="B11" s="8" t="s">
        <v>18</v>
      </c>
      <c r="C11" s="8">
        <v>26</v>
      </c>
      <c r="D11" s="8">
        <v>21</v>
      </c>
      <c r="E11" s="6">
        <f t="shared" ref="E11:E16" si="0">(D11*100)/C11</f>
        <v>80.769230769230774</v>
      </c>
      <c r="F11" s="8">
        <v>5</v>
      </c>
      <c r="G11" s="6">
        <f t="shared" ref="G11:G16" si="1">(F11*100)/C11</f>
        <v>19.23076923076923</v>
      </c>
      <c r="H11" s="8">
        <v>0</v>
      </c>
      <c r="I11" s="6">
        <f t="shared" ref="I11:I25" si="2">(H11*100)/C11</f>
        <v>0</v>
      </c>
      <c r="J11" s="8">
        <v>0</v>
      </c>
      <c r="K11" s="6">
        <f t="shared" ref="K11:K25" si="3">(J11*100)/C11</f>
        <v>0</v>
      </c>
      <c r="L11" s="17">
        <f>E11+G11+I11+K11</f>
        <v>100</v>
      </c>
    </row>
    <row r="12" spans="1:12" x14ac:dyDescent="0.25">
      <c r="A12" s="8">
        <v>2</v>
      </c>
      <c r="B12" s="8" t="s">
        <v>19</v>
      </c>
      <c r="C12" s="8">
        <v>21</v>
      </c>
      <c r="D12" s="8">
        <v>16</v>
      </c>
      <c r="E12" s="6">
        <f t="shared" si="0"/>
        <v>76.19047619047619</v>
      </c>
      <c r="F12" s="8">
        <v>5</v>
      </c>
      <c r="G12" s="6">
        <f t="shared" si="1"/>
        <v>23.80952380952381</v>
      </c>
      <c r="H12" s="8">
        <v>0</v>
      </c>
      <c r="I12" s="6">
        <f t="shared" si="2"/>
        <v>0</v>
      </c>
      <c r="J12" s="8">
        <v>0</v>
      </c>
      <c r="K12" s="6">
        <f t="shared" si="3"/>
        <v>0</v>
      </c>
      <c r="L12" s="17">
        <f t="shared" ref="L12:L26" si="4">E12+G12+I12+K12</f>
        <v>100</v>
      </c>
    </row>
    <row r="13" spans="1:12" x14ac:dyDescent="0.25">
      <c r="A13" s="8">
        <v>3</v>
      </c>
      <c r="B13" s="8" t="s">
        <v>20</v>
      </c>
      <c r="C13" s="8">
        <v>25</v>
      </c>
      <c r="D13" s="8">
        <v>14</v>
      </c>
      <c r="E13" s="6">
        <f t="shared" si="0"/>
        <v>56</v>
      </c>
      <c r="F13" s="8">
        <v>11</v>
      </c>
      <c r="G13" s="6">
        <f t="shared" si="1"/>
        <v>44</v>
      </c>
      <c r="H13" s="8">
        <v>0</v>
      </c>
      <c r="I13" s="6">
        <f t="shared" si="2"/>
        <v>0</v>
      </c>
      <c r="J13" s="8">
        <v>0</v>
      </c>
      <c r="K13" s="6">
        <f t="shared" si="3"/>
        <v>0</v>
      </c>
      <c r="L13" s="17">
        <f t="shared" si="4"/>
        <v>100</v>
      </c>
    </row>
    <row r="14" spans="1:12" x14ac:dyDescent="0.25">
      <c r="A14" s="8">
        <v>4</v>
      </c>
      <c r="B14" s="8" t="s">
        <v>21</v>
      </c>
      <c r="C14" s="8">
        <v>29</v>
      </c>
      <c r="D14" s="8">
        <v>18</v>
      </c>
      <c r="E14" s="6">
        <f t="shared" si="0"/>
        <v>62.068965517241381</v>
      </c>
      <c r="F14" s="8">
        <v>11</v>
      </c>
      <c r="G14" s="6">
        <f t="shared" si="1"/>
        <v>37.931034482758619</v>
      </c>
      <c r="H14" s="8">
        <v>0</v>
      </c>
      <c r="I14" s="6">
        <f t="shared" si="2"/>
        <v>0</v>
      </c>
      <c r="J14" s="8">
        <v>0</v>
      </c>
      <c r="K14" s="6">
        <f t="shared" si="3"/>
        <v>0</v>
      </c>
      <c r="L14" s="17">
        <f t="shared" si="4"/>
        <v>100</v>
      </c>
    </row>
    <row r="15" spans="1:12" x14ac:dyDescent="0.25">
      <c r="A15" s="8">
        <v>5</v>
      </c>
      <c r="B15" s="8" t="s">
        <v>22</v>
      </c>
      <c r="C15" s="8">
        <v>32</v>
      </c>
      <c r="D15" s="8">
        <v>24</v>
      </c>
      <c r="E15" s="6">
        <f t="shared" si="0"/>
        <v>75</v>
      </c>
      <c r="F15" s="8">
        <v>8</v>
      </c>
      <c r="G15" s="6">
        <f t="shared" si="1"/>
        <v>25</v>
      </c>
      <c r="H15" s="8">
        <v>0</v>
      </c>
      <c r="I15" s="6">
        <f t="shared" si="2"/>
        <v>0</v>
      </c>
      <c r="J15" s="8">
        <v>0</v>
      </c>
      <c r="K15" s="6">
        <f t="shared" si="3"/>
        <v>0</v>
      </c>
      <c r="L15" s="17">
        <f t="shared" si="4"/>
        <v>100</v>
      </c>
    </row>
    <row r="16" spans="1:12" x14ac:dyDescent="0.25">
      <c r="A16" s="8">
        <v>6</v>
      </c>
      <c r="B16" s="8" t="s">
        <v>23</v>
      </c>
      <c r="C16" s="8">
        <v>32</v>
      </c>
      <c r="D16" s="8">
        <v>17</v>
      </c>
      <c r="E16" s="6">
        <f t="shared" si="0"/>
        <v>53.125</v>
      </c>
      <c r="F16" s="8">
        <v>14</v>
      </c>
      <c r="G16" s="6">
        <f t="shared" si="1"/>
        <v>43.75</v>
      </c>
      <c r="H16" s="8">
        <v>1</v>
      </c>
      <c r="I16" s="6">
        <f t="shared" si="2"/>
        <v>3.125</v>
      </c>
      <c r="J16" s="8">
        <v>0</v>
      </c>
      <c r="K16" s="6">
        <f t="shared" si="3"/>
        <v>0</v>
      </c>
      <c r="L16" s="17">
        <f t="shared" si="4"/>
        <v>100</v>
      </c>
    </row>
    <row r="17" spans="1:12" x14ac:dyDescent="0.25">
      <c r="A17" s="8">
        <v>7</v>
      </c>
      <c r="B17" s="8" t="s">
        <v>24</v>
      </c>
      <c r="C17" s="8">
        <v>24</v>
      </c>
      <c r="D17" s="8">
        <v>16</v>
      </c>
      <c r="E17" s="6">
        <f>(D17*100)/C17</f>
        <v>66.666666666666671</v>
      </c>
      <c r="F17" s="8">
        <v>7</v>
      </c>
      <c r="G17" s="6">
        <f>(F17*100)/C17</f>
        <v>29.166666666666668</v>
      </c>
      <c r="H17" s="8">
        <v>1</v>
      </c>
      <c r="I17" s="6">
        <f>(H17*100)/C17</f>
        <v>4.166666666666667</v>
      </c>
      <c r="J17" s="8">
        <v>0</v>
      </c>
      <c r="K17" s="6">
        <f>(J17*100)/C17</f>
        <v>0</v>
      </c>
      <c r="L17" s="17">
        <f t="shared" si="4"/>
        <v>100.00000000000001</v>
      </c>
    </row>
    <row r="18" spans="1:12" x14ac:dyDescent="0.25">
      <c r="A18" s="8">
        <v>8</v>
      </c>
      <c r="B18" s="8" t="s">
        <v>25</v>
      </c>
      <c r="C18" s="8">
        <v>18</v>
      </c>
      <c r="D18" s="8">
        <v>12</v>
      </c>
      <c r="E18" s="6">
        <f t="shared" ref="E18:E25" si="5">(D18*100)/C18</f>
        <v>66.666666666666671</v>
      </c>
      <c r="F18" s="8">
        <v>5</v>
      </c>
      <c r="G18" s="6">
        <f t="shared" ref="G18:G25" si="6">(F18*100)/C18</f>
        <v>27.777777777777779</v>
      </c>
      <c r="H18" s="8">
        <v>1</v>
      </c>
      <c r="I18" s="6">
        <f t="shared" si="2"/>
        <v>5.5555555555555554</v>
      </c>
      <c r="J18" s="8">
        <v>0</v>
      </c>
      <c r="K18" s="6">
        <f t="shared" si="3"/>
        <v>0</v>
      </c>
      <c r="L18" s="17">
        <f t="shared" si="4"/>
        <v>100.00000000000001</v>
      </c>
    </row>
    <row r="19" spans="1:12" x14ac:dyDescent="0.25">
      <c r="A19" s="8">
        <v>9</v>
      </c>
      <c r="B19" s="8" t="s">
        <v>26</v>
      </c>
      <c r="C19" s="8">
        <v>22</v>
      </c>
      <c r="D19" s="8">
        <v>17</v>
      </c>
      <c r="E19" s="6">
        <f t="shared" si="5"/>
        <v>77.272727272727266</v>
      </c>
      <c r="F19" s="8">
        <v>5</v>
      </c>
      <c r="G19" s="6">
        <f t="shared" si="6"/>
        <v>22.727272727272727</v>
      </c>
      <c r="H19" s="8">
        <v>0</v>
      </c>
      <c r="I19" s="6">
        <f t="shared" si="2"/>
        <v>0</v>
      </c>
      <c r="J19" s="8">
        <v>0</v>
      </c>
      <c r="K19" s="6">
        <f t="shared" si="3"/>
        <v>0</v>
      </c>
      <c r="L19" s="17">
        <f t="shared" si="4"/>
        <v>100</v>
      </c>
    </row>
    <row r="20" spans="1:12" x14ac:dyDescent="0.25">
      <c r="A20" s="8">
        <v>10</v>
      </c>
      <c r="B20" s="8" t="s">
        <v>15</v>
      </c>
      <c r="C20" s="8">
        <v>19</v>
      </c>
      <c r="D20" s="8">
        <v>10</v>
      </c>
      <c r="E20" s="6">
        <f t="shared" si="5"/>
        <v>52.631578947368418</v>
      </c>
      <c r="F20" s="8">
        <v>9</v>
      </c>
      <c r="G20" s="6">
        <f t="shared" si="6"/>
        <v>47.368421052631582</v>
      </c>
      <c r="H20" s="8">
        <v>0</v>
      </c>
      <c r="I20" s="6">
        <f t="shared" si="2"/>
        <v>0</v>
      </c>
      <c r="J20" s="8">
        <v>0</v>
      </c>
      <c r="K20" s="6">
        <f t="shared" si="3"/>
        <v>0</v>
      </c>
      <c r="L20" s="17">
        <f t="shared" si="4"/>
        <v>100</v>
      </c>
    </row>
    <row r="21" spans="1:12" x14ac:dyDescent="0.25">
      <c r="A21" s="8">
        <v>11</v>
      </c>
      <c r="B21" s="8" t="s">
        <v>14</v>
      </c>
      <c r="C21" s="8">
        <v>22</v>
      </c>
      <c r="D21" s="8">
        <v>10</v>
      </c>
      <c r="E21" s="6">
        <f t="shared" si="5"/>
        <v>45.454545454545453</v>
      </c>
      <c r="F21" s="8">
        <v>11</v>
      </c>
      <c r="G21" s="6">
        <f t="shared" si="6"/>
        <v>50</v>
      </c>
      <c r="H21" s="8">
        <v>1</v>
      </c>
      <c r="I21" s="6">
        <f t="shared" si="2"/>
        <v>4.5454545454545459</v>
      </c>
      <c r="J21" s="8">
        <v>0</v>
      </c>
      <c r="K21" s="6">
        <f t="shared" si="3"/>
        <v>0</v>
      </c>
      <c r="L21" s="17">
        <f t="shared" si="4"/>
        <v>100</v>
      </c>
    </row>
    <row r="22" spans="1:12" x14ac:dyDescent="0.25">
      <c r="A22" s="8">
        <v>12</v>
      </c>
      <c r="B22" s="8" t="s">
        <v>27</v>
      </c>
      <c r="C22" s="8">
        <v>19</v>
      </c>
      <c r="D22" s="8">
        <v>13</v>
      </c>
      <c r="E22" s="6">
        <f t="shared" si="5"/>
        <v>68.421052631578945</v>
      </c>
      <c r="F22" s="8">
        <v>5</v>
      </c>
      <c r="G22" s="6">
        <f t="shared" si="6"/>
        <v>26.315789473684209</v>
      </c>
      <c r="H22" s="8">
        <v>1</v>
      </c>
      <c r="I22" s="6">
        <f t="shared" si="2"/>
        <v>5.2631578947368425</v>
      </c>
      <c r="J22" s="8">
        <v>0</v>
      </c>
      <c r="K22" s="6">
        <f t="shared" si="3"/>
        <v>0</v>
      </c>
      <c r="L22" s="17">
        <f t="shared" si="4"/>
        <v>100</v>
      </c>
    </row>
    <row r="23" spans="1:12" x14ac:dyDescent="0.25">
      <c r="A23" s="8">
        <v>13</v>
      </c>
      <c r="B23" s="8" t="s">
        <v>28</v>
      </c>
      <c r="C23" s="8">
        <v>21</v>
      </c>
      <c r="D23" s="8">
        <v>14</v>
      </c>
      <c r="E23" s="6">
        <f t="shared" si="5"/>
        <v>66.666666666666671</v>
      </c>
      <c r="F23" s="8">
        <v>7</v>
      </c>
      <c r="G23" s="6">
        <f t="shared" si="6"/>
        <v>33.333333333333336</v>
      </c>
      <c r="H23" s="8">
        <v>0</v>
      </c>
      <c r="I23" s="6">
        <f t="shared" si="2"/>
        <v>0</v>
      </c>
      <c r="J23" s="8">
        <v>0</v>
      </c>
      <c r="K23" s="6">
        <f t="shared" si="3"/>
        <v>0</v>
      </c>
      <c r="L23" s="17">
        <f t="shared" si="4"/>
        <v>100</v>
      </c>
    </row>
    <row r="24" spans="1:12" x14ac:dyDescent="0.25">
      <c r="A24" s="8">
        <v>14</v>
      </c>
      <c r="B24" s="8" t="s">
        <v>29</v>
      </c>
      <c r="C24" s="8">
        <v>19</v>
      </c>
      <c r="D24" s="8">
        <v>11</v>
      </c>
      <c r="E24" s="6">
        <f t="shared" si="5"/>
        <v>57.89473684210526</v>
      </c>
      <c r="F24" s="8">
        <v>8</v>
      </c>
      <c r="G24" s="6">
        <f t="shared" si="6"/>
        <v>42.10526315789474</v>
      </c>
      <c r="H24" s="8">
        <v>0</v>
      </c>
      <c r="I24" s="6">
        <f t="shared" si="2"/>
        <v>0</v>
      </c>
      <c r="J24" s="8">
        <v>0</v>
      </c>
      <c r="K24" s="6">
        <f t="shared" si="3"/>
        <v>0</v>
      </c>
      <c r="L24" s="17">
        <f t="shared" si="4"/>
        <v>100</v>
      </c>
    </row>
    <row r="25" spans="1:12" x14ac:dyDescent="0.25">
      <c r="A25" s="8">
        <v>15</v>
      </c>
      <c r="B25" s="8" t="s">
        <v>30</v>
      </c>
      <c r="C25" s="8">
        <v>16</v>
      </c>
      <c r="D25" s="8">
        <v>12</v>
      </c>
      <c r="E25" s="6">
        <f t="shared" si="5"/>
        <v>75</v>
      </c>
      <c r="F25" s="8">
        <v>4</v>
      </c>
      <c r="G25" s="6">
        <f t="shared" si="6"/>
        <v>25</v>
      </c>
      <c r="H25" s="8">
        <v>0</v>
      </c>
      <c r="I25" s="6">
        <f t="shared" si="2"/>
        <v>0</v>
      </c>
      <c r="J25" s="8">
        <v>0</v>
      </c>
      <c r="K25" s="6">
        <f t="shared" si="3"/>
        <v>0</v>
      </c>
      <c r="L25" s="17">
        <f t="shared" si="4"/>
        <v>100</v>
      </c>
    </row>
    <row r="26" spans="1:12" x14ac:dyDescent="0.25">
      <c r="A26" s="27" t="s">
        <v>17</v>
      </c>
      <c r="B26" s="27"/>
      <c r="C26" s="8">
        <f>SUM(C11:C25)</f>
        <v>345</v>
      </c>
      <c r="D26" s="8">
        <f>SUM(D11:D25)</f>
        <v>225</v>
      </c>
      <c r="E26" s="6">
        <f>(D26*100)/C26</f>
        <v>65.217391304347828</v>
      </c>
      <c r="F26" s="8">
        <f>SUM(F11:F25)</f>
        <v>115</v>
      </c>
      <c r="G26" s="6">
        <f>(F26*100)/C26</f>
        <v>33.333333333333336</v>
      </c>
      <c r="H26" s="8">
        <f>SUM(H11:H25)</f>
        <v>5</v>
      </c>
      <c r="I26" s="6">
        <f>(H26*100)/C26</f>
        <v>1.4492753623188406</v>
      </c>
      <c r="J26" s="8">
        <f>SUM(J11:J25)</f>
        <v>0</v>
      </c>
      <c r="K26" s="6">
        <f>(J26*100)/C26</f>
        <v>0</v>
      </c>
      <c r="L26" s="17">
        <f t="shared" si="4"/>
        <v>100</v>
      </c>
    </row>
  </sheetData>
  <mergeCells count="12">
    <mergeCell ref="J9:K9"/>
    <mergeCell ref="A26:B26"/>
    <mergeCell ref="A1:K1"/>
    <mergeCell ref="A2:K2"/>
    <mergeCell ref="A3:K3"/>
    <mergeCell ref="A8:A10"/>
    <mergeCell ref="B8:B10"/>
    <mergeCell ref="C8:C10"/>
    <mergeCell ref="D8:K8"/>
    <mergeCell ref="D9:E9"/>
    <mergeCell ref="F9:G9"/>
    <mergeCell ref="H9:I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K5" sqref="K5"/>
    </sheetView>
  </sheetViews>
  <sheetFormatPr defaultRowHeight="15" x14ac:dyDescent="0.25"/>
  <sheetData>
    <row r="1" spans="1:12" x14ac:dyDescent="0.25">
      <c r="A1" s="31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2" x14ac:dyDescent="0.25">
      <c r="A2" s="32" t="s">
        <v>55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2" x14ac:dyDescent="0.25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2" x14ac:dyDescent="0.25">
      <c r="A4" s="9"/>
      <c r="B4" s="9"/>
      <c r="C4" s="3"/>
      <c r="D4" s="3"/>
      <c r="E4" s="9"/>
      <c r="F4" s="9"/>
      <c r="G4" s="9"/>
      <c r="H4" s="9"/>
      <c r="I4" s="9"/>
      <c r="J4" s="9"/>
      <c r="K4" s="9"/>
    </row>
    <row r="5" spans="1:12" x14ac:dyDescent="0.25">
      <c r="B5" t="s">
        <v>2</v>
      </c>
      <c r="C5" s="4"/>
      <c r="D5" s="4"/>
    </row>
    <row r="6" spans="1:12" x14ac:dyDescent="0.25">
      <c r="B6" t="s">
        <v>4</v>
      </c>
      <c r="C6" s="4" t="s">
        <v>45</v>
      </c>
      <c r="D6" s="4" t="s">
        <v>44</v>
      </c>
    </row>
    <row r="8" spans="1:12" x14ac:dyDescent="0.25">
      <c r="A8" s="27" t="s">
        <v>5</v>
      </c>
      <c r="B8" s="27" t="s">
        <v>9</v>
      </c>
      <c r="C8" s="27" t="s">
        <v>16</v>
      </c>
      <c r="D8" s="27" t="s">
        <v>7</v>
      </c>
      <c r="E8" s="27"/>
      <c r="F8" s="27"/>
      <c r="G8" s="27"/>
      <c r="H8" s="27"/>
      <c r="I8" s="27"/>
      <c r="J8" s="27"/>
      <c r="K8" s="27"/>
    </row>
    <row r="9" spans="1:12" x14ac:dyDescent="0.25">
      <c r="A9" s="27"/>
      <c r="B9" s="27"/>
      <c r="C9" s="27"/>
      <c r="D9" s="27" t="s">
        <v>10</v>
      </c>
      <c r="E9" s="27"/>
      <c r="F9" s="27" t="s">
        <v>11</v>
      </c>
      <c r="G9" s="27"/>
      <c r="H9" s="27" t="s">
        <v>12</v>
      </c>
      <c r="I9" s="27"/>
      <c r="J9" s="27" t="s">
        <v>13</v>
      </c>
      <c r="K9" s="27"/>
    </row>
    <row r="10" spans="1:12" x14ac:dyDescent="0.25">
      <c r="A10" s="27"/>
      <c r="B10" s="27"/>
      <c r="C10" s="27"/>
      <c r="D10" s="8" t="s">
        <v>6</v>
      </c>
      <c r="E10" s="8" t="s">
        <v>8</v>
      </c>
      <c r="F10" s="8" t="s">
        <v>6</v>
      </c>
      <c r="G10" s="8" t="s">
        <v>8</v>
      </c>
      <c r="H10" s="8" t="s">
        <v>6</v>
      </c>
      <c r="I10" s="8" t="s">
        <v>8</v>
      </c>
      <c r="J10" s="8" t="s">
        <v>6</v>
      </c>
      <c r="K10" s="8" t="s">
        <v>8</v>
      </c>
    </row>
    <row r="11" spans="1:12" x14ac:dyDescent="0.25">
      <c r="A11" s="8">
        <v>1</v>
      </c>
      <c r="B11" s="8"/>
      <c r="C11" s="8"/>
      <c r="D11" s="8"/>
      <c r="E11" s="6"/>
      <c r="F11" s="8"/>
      <c r="G11" s="6"/>
      <c r="H11" s="8"/>
      <c r="I11" s="6"/>
      <c r="J11" s="8"/>
      <c r="K11" s="6"/>
      <c r="L11" s="17">
        <f t="shared" ref="L11:L21" si="0">E11+G11+I11+K11</f>
        <v>0</v>
      </c>
    </row>
    <row r="12" spans="1:12" x14ac:dyDescent="0.25">
      <c r="A12" s="8">
        <v>2</v>
      </c>
      <c r="B12" s="8"/>
      <c r="C12" s="8"/>
      <c r="D12" s="8"/>
      <c r="E12" s="6"/>
      <c r="F12" s="8"/>
      <c r="G12" s="6"/>
      <c r="H12" s="8"/>
      <c r="I12" s="6"/>
      <c r="J12" s="8"/>
      <c r="K12" s="6"/>
      <c r="L12" s="17">
        <f t="shared" si="0"/>
        <v>0</v>
      </c>
    </row>
    <row r="13" spans="1:12" x14ac:dyDescent="0.25">
      <c r="A13" s="8">
        <v>3</v>
      </c>
      <c r="B13" s="8"/>
      <c r="C13" s="8"/>
      <c r="D13" s="8"/>
      <c r="E13" s="6"/>
      <c r="F13" s="8"/>
      <c r="G13" s="6"/>
      <c r="H13" s="8"/>
      <c r="I13" s="6"/>
      <c r="J13" s="8"/>
      <c r="K13" s="6"/>
      <c r="L13" s="17">
        <f t="shared" si="0"/>
        <v>0</v>
      </c>
    </row>
    <row r="14" spans="1:12" x14ac:dyDescent="0.25">
      <c r="A14" s="8">
        <v>4</v>
      </c>
      <c r="B14" s="8"/>
      <c r="C14" s="8"/>
      <c r="D14" s="8"/>
      <c r="E14" s="6"/>
      <c r="F14" s="8"/>
      <c r="G14" s="6"/>
      <c r="H14" s="8"/>
      <c r="I14" s="6"/>
      <c r="J14" s="8"/>
      <c r="K14" s="6"/>
      <c r="L14" s="17">
        <f t="shared" si="0"/>
        <v>0</v>
      </c>
    </row>
    <row r="15" spans="1:12" x14ac:dyDescent="0.25">
      <c r="A15" s="8">
        <v>5</v>
      </c>
      <c r="B15" s="8"/>
      <c r="C15" s="8"/>
      <c r="D15" s="8"/>
      <c r="E15" s="6"/>
      <c r="F15" s="8"/>
      <c r="G15" s="6"/>
      <c r="H15" s="8"/>
      <c r="I15" s="6"/>
      <c r="J15" s="8"/>
      <c r="K15" s="6"/>
      <c r="L15" s="17">
        <f t="shared" si="0"/>
        <v>0</v>
      </c>
    </row>
    <row r="16" spans="1:12" x14ac:dyDescent="0.25">
      <c r="A16" s="8">
        <v>6</v>
      </c>
      <c r="B16" s="8"/>
      <c r="C16" s="8"/>
      <c r="D16" s="8"/>
      <c r="E16" s="6"/>
      <c r="F16" s="8"/>
      <c r="G16" s="6"/>
      <c r="H16" s="8"/>
      <c r="I16" s="6"/>
      <c r="J16" s="8"/>
      <c r="K16" s="6"/>
      <c r="L16" s="17">
        <f t="shared" si="0"/>
        <v>0</v>
      </c>
    </row>
    <row r="17" spans="1:12" x14ac:dyDescent="0.25">
      <c r="A17" s="8">
        <v>7</v>
      </c>
      <c r="B17" s="8"/>
      <c r="C17" s="8"/>
      <c r="D17" s="8"/>
      <c r="E17" s="6"/>
      <c r="F17" s="8"/>
      <c r="G17" s="6"/>
      <c r="H17" s="8"/>
      <c r="I17" s="6"/>
      <c r="J17" s="8"/>
      <c r="K17" s="6"/>
      <c r="L17" s="17">
        <f t="shared" si="0"/>
        <v>0</v>
      </c>
    </row>
    <row r="18" spans="1:12" x14ac:dyDescent="0.25">
      <c r="A18" s="8">
        <v>8</v>
      </c>
      <c r="B18" s="8"/>
      <c r="C18" s="8"/>
      <c r="D18" s="8"/>
      <c r="E18" s="6"/>
      <c r="F18" s="8"/>
      <c r="G18" s="6"/>
      <c r="H18" s="8"/>
      <c r="I18" s="6"/>
      <c r="J18" s="8"/>
      <c r="K18" s="6"/>
      <c r="L18" s="17">
        <f t="shared" si="0"/>
        <v>0</v>
      </c>
    </row>
    <row r="19" spans="1:12" x14ac:dyDescent="0.25">
      <c r="A19" s="8">
        <v>9</v>
      </c>
      <c r="B19" s="8"/>
      <c r="C19" s="8"/>
      <c r="D19" s="8"/>
      <c r="E19" s="6"/>
      <c r="F19" s="8"/>
      <c r="G19" s="6"/>
      <c r="H19" s="8"/>
      <c r="I19" s="6"/>
      <c r="J19" s="8"/>
      <c r="K19" s="6"/>
      <c r="L19" s="17">
        <f t="shared" si="0"/>
        <v>0</v>
      </c>
    </row>
    <row r="20" spans="1:12" x14ac:dyDescent="0.25">
      <c r="A20" s="8">
        <v>10</v>
      </c>
      <c r="B20" s="8"/>
      <c r="C20" s="8"/>
      <c r="D20" s="8"/>
      <c r="E20" s="6"/>
      <c r="F20" s="8"/>
      <c r="G20" s="6"/>
      <c r="H20" s="8"/>
      <c r="I20" s="6"/>
      <c r="J20" s="8"/>
      <c r="K20" s="6"/>
      <c r="L20" s="17">
        <f t="shared" si="0"/>
        <v>0</v>
      </c>
    </row>
    <row r="21" spans="1:12" x14ac:dyDescent="0.25">
      <c r="A21" s="8">
        <v>11</v>
      </c>
      <c r="B21" s="8"/>
      <c r="C21" s="8"/>
      <c r="D21" s="8"/>
      <c r="E21" s="6"/>
      <c r="F21" s="8"/>
      <c r="G21" s="6"/>
      <c r="H21" s="8"/>
      <c r="I21" s="6"/>
      <c r="J21" s="8"/>
      <c r="K21" s="6"/>
      <c r="L21" s="17">
        <f t="shared" si="0"/>
        <v>0</v>
      </c>
    </row>
    <row r="22" spans="1:12" x14ac:dyDescent="0.25">
      <c r="A22" s="8">
        <v>12</v>
      </c>
      <c r="B22" s="8" t="s">
        <v>27</v>
      </c>
      <c r="C22" s="8">
        <v>19</v>
      </c>
      <c r="D22" s="8">
        <v>15</v>
      </c>
      <c r="E22" s="6">
        <f t="shared" ref="E22:E23" si="1">(D22*100)/C22</f>
        <v>78.94736842105263</v>
      </c>
      <c r="F22" s="8">
        <v>4</v>
      </c>
      <c r="G22" s="6">
        <f t="shared" ref="G22:G23" si="2">(F22*100)/C22</f>
        <v>21.05263157894737</v>
      </c>
      <c r="H22" s="8">
        <v>0</v>
      </c>
      <c r="I22" s="6">
        <f t="shared" ref="I22:I23" si="3">(H22*100)/C22</f>
        <v>0</v>
      </c>
      <c r="J22" s="8">
        <v>0</v>
      </c>
      <c r="K22" s="6">
        <f t="shared" ref="K22:K23" si="4">(J22*100)/C22</f>
        <v>0</v>
      </c>
      <c r="L22" s="17">
        <f>E22+G22+I22+K22</f>
        <v>100</v>
      </c>
    </row>
    <row r="23" spans="1:12" x14ac:dyDescent="0.25">
      <c r="A23" s="8">
        <v>13</v>
      </c>
      <c r="B23" s="8" t="s">
        <v>28</v>
      </c>
      <c r="C23" s="8">
        <v>21</v>
      </c>
      <c r="D23" s="8">
        <v>18</v>
      </c>
      <c r="E23" s="6">
        <f t="shared" si="1"/>
        <v>85.714285714285708</v>
      </c>
      <c r="F23" s="8">
        <v>3</v>
      </c>
      <c r="G23" s="6">
        <f t="shared" si="2"/>
        <v>14.285714285714286</v>
      </c>
      <c r="H23" s="8">
        <v>0</v>
      </c>
      <c r="I23" s="6">
        <f t="shared" si="3"/>
        <v>0</v>
      </c>
      <c r="J23" s="8">
        <v>0</v>
      </c>
      <c r="K23" s="6">
        <f t="shared" si="4"/>
        <v>0</v>
      </c>
      <c r="L23" s="17">
        <f t="shared" ref="L23:L26" si="5">E23+G23+I23+K23</f>
        <v>100</v>
      </c>
    </row>
    <row r="24" spans="1:12" x14ac:dyDescent="0.25">
      <c r="A24" s="8">
        <v>14</v>
      </c>
      <c r="B24" s="8"/>
      <c r="C24" s="8"/>
      <c r="D24" s="8"/>
      <c r="E24" s="6"/>
      <c r="F24" s="8"/>
      <c r="G24" s="6"/>
      <c r="H24" s="8"/>
      <c r="I24" s="6"/>
      <c r="J24" s="8"/>
      <c r="K24" s="6"/>
      <c r="L24" s="17">
        <f t="shared" si="5"/>
        <v>0</v>
      </c>
    </row>
    <row r="25" spans="1:12" x14ac:dyDescent="0.25">
      <c r="A25" s="8">
        <v>15</v>
      </c>
      <c r="B25" s="8"/>
      <c r="C25" s="8"/>
      <c r="D25" s="8"/>
      <c r="E25" s="6"/>
      <c r="F25" s="8"/>
      <c r="G25" s="6"/>
      <c r="H25" s="8"/>
      <c r="I25" s="6"/>
      <c r="J25" s="8"/>
      <c r="K25" s="6"/>
      <c r="L25" s="17">
        <f t="shared" si="5"/>
        <v>0</v>
      </c>
    </row>
    <row r="26" spans="1:12" x14ac:dyDescent="0.25">
      <c r="A26" s="27" t="s">
        <v>17</v>
      </c>
      <c r="B26" s="27"/>
      <c r="C26" s="8">
        <f>SUM(C11:C25)</f>
        <v>40</v>
      </c>
      <c r="D26" s="8">
        <f>SUM(D11:D25)</f>
        <v>33</v>
      </c>
      <c r="E26" s="6">
        <f>(D26*100)/C26</f>
        <v>82.5</v>
      </c>
      <c r="F26" s="8">
        <f>SUM(F11:F25)</f>
        <v>7</v>
      </c>
      <c r="G26" s="6">
        <f>(F26*100)/C26</f>
        <v>17.5</v>
      </c>
      <c r="H26" s="8">
        <f>SUM(H11:H25)</f>
        <v>0</v>
      </c>
      <c r="I26" s="6">
        <f>(H26*100)/C26</f>
        <v>0</v>
      </c>
      <c r="J26" s="8">
        <f>SUM(J11:J25)</f>
        <v>0</v>
      </c>
      <c r="K26" s="6">
        <f>(J26*100)/C26</f>
        <v>0</v>
      </c>
      <c r="L26" s="17">
        <f t="shared" si="5"/>
        <v>100</v>
      </c>
    </row>
  </sheetData>
  <mergeCells count="12">
    <mergeCell ref="J9:K9"/>
    <mergeCell ref="A26:B26"/>
    <mergeCell ref="A1:K1"/>
    <mergeCell ref="A2:K2"/>
    <mergeCell ref="A3:K3"/>
    <mergeCell ref="A8:A10"/>
    <mergeCell ref="B8:B10"/>
    <mergeCell ref="C8:C10"/>
    <mergeCell ref="D8:K8"/>
    <mergeCell ref="D9:E9"/>
    <mergeCell ref="F9:G9"/>
    <mergeCell ref="H9:I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D4" sqref="D4"/>
    </sheetView>
  </sheetViews>
  <sheetFormatPr defaultRowHeight="15" x14ac:dyDescent="0.25"/>
  <sheetData>
    <row r="1" spans="1:12" x14ac:dyDescent="0.25">
      <c r="A1" s="31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2" x14ac:dyDescent="0.25">
      <c r="A2" s="32" t="s">
        <v>55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2" x14ac:dyDescent="0.25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2" x14ac:dyDescent="0.25">
      <c r="A4" s="11"/>
      <c r="B4" s="11"/>
      <c r="C4" s="3"/>
      <c r="D4" s="3"/>
      <c r="E4" s="11"/>
      <c r="F4" s="11"/>
      <c r="G4" s="11"/>
      <c r="H4" s="11"/>
      <c r="I4" s="11"/>
      <c r="J4" s="11"/>
      <c r="K4" s="11"/>
    </row>
    <row r="5" spans="1:12" x14ac:dyDescent="0.25">
      <c r="B5" t="s">
        <v>2</v>
      </c>
      <c r="C5" s="4"/>
      <c r="D5" s="4"/>
    </row>
    <row r="6" spans="1:12" x14ac:dyDescent="0.25">
      <c r="B6" t="s">
        <v>4</v>
      </c>
      <c r="C6" s="4" t="s">
        <v>52</v>
      </c>
      <c r="D6" s="4"/>
    </row>
    <row r="8" spans="1:12" x14ac:dyDescent="0.25">
      <c r="A8" s="27" t="s">
        <v>5</v>
      </c>
      <c r="B8" s="27" t="s">
        <v>9</v>
      </c>
      <c r="C8" s="27" t="s">
        <v>16</v>
      </c>
      <c r="D8" s="27" t="s">
        <v>7</v>
      </c>
      <c r="E8" s="27"/>
      <c r="F8" s="27"/>
      <c r="G8" s="27"/>
      <c r="H8" s="27"/>
      <c r="I8" s="27"/>
      <c r="J8" s="27"/>
      <c r="K8" s="27"/>
    </row>
    <row r="9" spans="1:12" x14ac:dyDescent="0.25">
      <c r="A9" s="27"/>
      <c r="B9" s="27"/>
      <c r="C9" s="27"/>
      <c r="D9" s="27" t="s">
        <v>10</v>
      </c>
      <c r="E9" s="27"/>
      <c r="F9" s="27" t="s">
        <v>11</v>
      </c>
      <c r="G9" s="27"/>
      <c r="H9" s="27" t="s">
        <v>12</v>
      </c>
      <c r="I9" s="27"/>
      <c r="J9" s="27" t="s">
        <v>13</v>
      </c>
      <c r="K9" s="27"/>
    </row>
    <row r="10" spans="1:12" x14ac:dyDescent="0.25">
      <c r="A10" s="27"/>
      <c r="B10" s="27"/>
      <c r="C10" s="27"/>
      <c r="D10" s="10" t="s">
        <v>6</v>
      </c>
      <c r="E10" s="10" t="s">
        <v>8</v>
      </c>
      <c r="F10" s="10" t="s">
        <v>6</v>
      </c>
      <c r="G10" s="10" t="s">
        <v>8</v>
      </c>
      <c r="H10" s="10" t="s">
        <v>6</v>
      </c>
      <c r="I10" s="10" t="s">
        <v>8</v>
      </c>
      <c r="J10" s="10" t="s">
        <v>6</v>
      </c>
      <c r="K10" s="10" t="s">
        <v>8</v>
      </c>
    </row>
    <row r="11" spans="1:12" x14ac:dyDescent="0.25">
      <c r="A11" s="10">
        <v>1</v>
      </c>
      <c r="B11" s="10" t="s">
        <v>18</v>
      </c>
      <c r="C11" s="10">
        <f>'тех(д)'!C11+'тех(х)'!C11</f>
        <v>26</v>
      </c>
      <c r="D11" s="10">
        <f>'тех(д)'!D11+'тех(х)'!D11</f>
        <v>24</v>
      </c>
      <c r="E11" s="6">
        <f t="shared" ref="E11:E16" si="0">(D11*100)/C11</f>
        <v>92.307692307692307</v>
      </c>
      <c r="F11" s="10">
        <f>'тех(д)'!F11+'тех(х)'!F11</f>
        <v>2</v>
      </c>
      <c r="G11" s="6">
        <f t="shared" ref="G11:G16" si="1">(F11*100)/C11</f>
        <v>7.6923076923076925</v>
      </c>
      <c r="H11" s="10">
        <f>'тех(д)'!H11+'тех(х)'!H11</f>
        <v>0</v>
      </c>
      <c r="I11" s="6">
        <f t="shared" ref="I11:I21" si="2">(H11*100)/C11</f>
        <v>0</v>
      </c>
      <c r="J11" s="10">
        <f>'тех(д)'!J11+'тех(х)'!J11</f>
        <v>0</v>
      </c>
      <c r="K11" s="6">
        <f t="shared" ref="K11:K21" si="3">(J11*100)/C11</f>
        <v>0</v>
      </c>
      <c r="L11" s="17">
        <f>E11+G11+I11+K11</f>
        <v>100</v>
      </c>
    </row>
    <row r="12" spans="1:12" x14ac:dyDescent="0.25">
      <c r="A12" s="10">
        <v>2</v>
      </c>
      <c r="B12" s="10" t="s">
        <v>19</v>
      </c>
      <c r="C12" s="10">
        <f>'тех(д)'!C12+'тех(х)'!C12</f>
        <v>21</v>
      </c>
      <c r="D12" s="10">
        <f>'тех(д)'!D12+'тех(х)'!D12</f>
        <v>20</v>
      </c>
      <c r="E12" s="6">
        <f t="shared" si="0"/>
        <v>95.238095238095241</v>
      </c>
      <c r="F12" s="10">
        <f>'тех(д)'!F12+'тех(х)'!F12</f>
        <v>1</v>
      </c>
      <c r="G12" s="6">
        <f t="shared" si="1"/>
        <v>4.7619047619047619</v>
      </c>
      <c r="H12" s="10">
        <f>'тех(д)'!H12+'тех(х)'!H12</f>
        <v>0</v>
      </c>
      <c r="I12" s="6">
        <f t="shared" si="2"/>
        <v>0</v>
      </c>
      <c r="J12" s="10">
        <f>'тех(д)'!J12+'тех(х)'!J12</f>
        <v>0</v>
      </c>
      <c r="K12" s="6">
        <f t="shared" si="3"/>
        <v>0</v>
      </c>
      <c r="L12" s="17">
        <f t="shared" ref="L12:L22" si="4">E12+G12+I12+K12</f>
        <v>100</v>
      </c>
    </row>
    <row r="13" spans="1:12" x14ac:dyDescent="0.25">
      <c r="A13" s="10">
        <v>3</v>
      </c>
      <c r="B13" s="10" t="s">
        <v>20</v>
      </c>
      <c r="C13" s="10">
        <f>'тех(д)'!C13+'тех(х)'!C13</f>
        <v>25</v>
      </c>
      <c r="D13" s="10">
        <f>'тех(д)'!D13+'тех(х)'!D13</f>
        <v>20</v>
      </c>
      <c r="E13" s="6">
        <f t="shared" si="0"/>
        <v>80</v>
      </c>
      <c r="F13" s="10">
        <f>'тех(д)'!F13+'тех(х)'!F13</f>
        <v>5</v>
      </c>
      <c r="G13" s="6">
        <f t="shared" si="1"/>
        <v>20</v>
      </c>
      <c r="H13" s="10">
        <f>'тех(д)'!H13+'тех(х)'!H13</f>
        <v>0</v>
      </c>
      <c r="I13" s="6">
        <f t="shared" si="2"/>
        <v>0</v>
      </c>
      <c r="J13" s="10">
        <f>'тех(д)'!J13+'тех(х)'!J13</f>
        <v>0</v>
      </c>
      <c r="K13" s="6">
        <f t="shared" si="3"/>
        <v>0</v>
      </c>
      <c r="L13" s="17">
        <f t="shared" si="4"/>
        <v>100</v>
      </c>
    </row>
    <row r="14" spans="1:12" x14ac:dyDescent="0.25">
      <c r="A14" s="10">
        <v>4</v>
      </c>
      <c r="B14" s="10" t="s">
        <v>21</v>
      </c>
      <c r="C14" s="10">
        <f>'тех(д)'!C14+'тех(х)'!C14</f>
        <v>27</v>
      </c>
      <c r="D14" s="10">
        <f>'тех(д)'!D14+'тех(х)'!D14</f>
        <v>15</v>
      </c>
      <c r="E14" s="6">
        <f t="shared" si="0"/>
        <v>55.555555555555557</v>
      </c>
      <c r="F14" s="10">
        <f>'тех(д)'!F14+'тех(х)'!F14</f>
        <v>12</v>
      </c>
      <c r="G14" s="6">
        <f t="shared" si="1"/>
        <v>44.444444444444443</v>
      </c>
      <c r="H14" s="10">
        <f>'тех(д)'!H14+'тех(х)'!H14</f>
        <v>0</v>
      </c>
      <c r="I14" s="6">
        <f t="shared" si="2"/>
        <v>0</v>
      </c>
      <c r="J14" s="10">
        <f>'тех(д)'!J14+'тех(х)'!J14</f>
        <v>0</v>
      </c>
      <c r="K14" s="6">
        <f t="shared" si="3"/>
        <v>0</v>
      </c>
      <c r="L14" s="17">
        <f t="shared" si="4"/>
        <v>100</v>
      </c>
    </row>
    <row r="15" spans="1:12" x14ac:dyDescent="0.25">
      <c r="A15" s="10">
        <v>5</v>
      </c>
      <c r="B15" s="10" t="s">
        <v>22</v>
      </c>
      <c r="C15" s="10">
        <f>'тех(д)'!C15+'тех(х)'!C15</f>
        <v>32</v>
      </c>
      <c r="D15" s="10">
        <f>'тех(д)'!D15+'тех(х)'!D15</f>
        <v>26</v>
      </c>
      <c r="E15" s="6">
        <f t="shared" si="0"/>
        <v>81.25</v>
      </c>
      <c r="F15" s="10">
        <f>'тех(д)'!F15+'тех(х)'!F15</f>
        <v>4</v>
      </c>
      <c r="G15" s="6">
        <f t="shared" si="1"/>
        <v>12.5</v>
      </c>
      <c r="H15" s="10">
        <f>'тех(д)'!H15+'тех(х)'!H15</f>
        <v>2</v>
      </c>
      <c r="I15" s="6">
        <f t="shared" si="2"/>
        <v>6.25</v>
      </c>
      <c r="J15" s="10">
        <f>'тех(д)'!J15+'тех(х)'!J15</f>
        <v>0</v>
      </c>
      <c r="K15" s="6">
        <f t="shared" si="3"/>
        <v>0</v>
      </c>
      <c r="L15" s="17">
        <f t="shared" si="4"/>
        <v>100</v>
      </c>
    </row>
    <row r="16" spans="1:12" x14ac:dyDescent="0.25">
      <c r="A16" s="10">
        <v>6</v>
      </c>
      <c r="B16" s="10" t="s">
        <v>23</v>
      </c>
      <c r="C16" s="10">
        <f>'тех(д)'!C16+'тех(х)'!C16</f>
        <v>31</v>
      </c>
      <c r="D16" s="10">
        <f>'тех(д)'!D16+'тех(х)'!D16</f>
        <v>18</v>
      </c>
      <c r="E16" s="6">
        <f t="shared" si="0"/>
        <v>58.064516129032256</v>
      </c>
      <c r="F16" s="10">
        <f>'тех(д)'!F16+'тех(х)'!F16</f>
        <v>13</v>
      </c>
      <c r="G16" s="6">
        <f t="shared" si="1"/>
        <v>41.935483870967744</v>
      </c>
      <c r="H16" s="10">
        <f>'тех(д)'!H16+'тех(х)'!H16</f>
        <v>0</v>
      </c>
      <c r="I16" s="6">
        <f t="shared" si="2"/>
        <v>0</v>
      </c>
      <c r="J16" s="10">
        <f>'тех(д)'!J16+'тех(х)'!J16</f>
        <v>0</v>
      </c>
      <c r="K16" s="6">
        <f t="shared" si="3"/>
        <v>0</v>
      </c>
      <c r="L16" s="17">
        <f t="shared" si="4"/>
        <v>100</v>
      </c>
    </row>
    <row r="17" spans="1:12" x14ac:dyDescent="0.25">
      <c r="A17" s="10">
        <v>7</v>
      </c>
      <c r="B17" s="10" t="s">
        <v>24</v>
      </c>
      <c r="C17" s="10">
        <f>'тех(д)'!C17+'тех(х)'!C17</f>
        <v>22</v>
      </c>
      <c r="D17" s="10">
        <f>'тех(д)'!D17+'тех(х)'!D17</f>
        <v>21</v>
      </c>
      <c r="E17" s="6">
        <f>(D17*100)/C17</f>
        <v>95.454545454545453</v>
      </c>
      <c r="F17" s="10">
        <f>'тех(д)'!F17+'тех(х)'!F17</f>
        <v>1</v>
      </c>
      <c r="G17" s="6">
        <f>(F17*100)/C17</f>
        <v>4.5454545454545459</v>
      </c>
      <c r="H17" s="10">
        <f>'тех(д)'!H17+'тех(х)'!H17</f>
        <v>0</v>
      </c>
      <c r="I17" s="6">
        <f>(H17*100)/C17</f>
        <v>0</v>
      </c>
      <c r="J17" s="10">
        <f>'тех(д)'!J17+'тех(х)'!J17</f>
        <v>0</v>
      </c>
      <c r="K17" s="6">
        <f>(J17*100)/C17</f>
        <v>0</v>
      </c>
      <c r="L17" s="17">
        <f t="shared" si="4"/>
        <v>100</v>
      </c>
    </row>
    <row r="18" spans="1:12" x14ac:dyDescent="0.25">
      <c r="A18" s="10">
        <v>8</v>
      </c>
      <c r="B18" s="10" t="s">
        <v>25</v>
      </c>
      <c r="C18" s="10">
        <f>'тех(д)'!C18+'тех(х)'!C18</f>
        <v>18</v>
      </c>
      <c r="D18" s="10">
        <f>'тех(д)'!D18+'тех(х)'!D18</f>
        <v>13</v>
      </c>
      <c r="E18" s="6">
        <f t="shared" ref="E18:E21" si="5">(D18*100)/C18</f>
        <v>72.222222222222229</v>
      </c>
      <c r="F18" s="10">
        <f>'тех(д)'!F18+'тех(х)'!F18</f>
        <v>5</v>
      </c>
      <c r="G18" s="6">
        <f t="shared" ref="G18:G21" si="6">(F18*100)/C18</f>
        <v>27.777777777777779</v>
      </c>
      <c r="H18" s="10">
        <f>'тех(д)'!H18+'тех(х)'!H18</f>
        <v>0</v>
      </c>
      <c r="I18" s="6">
        <f t="shared" si="2"/>
        <v>0</v>
      </c>
      <c r="J18" s="10">
        <f>'тех(д)'!J18+'тех(х)'!J18</f>
        <v>0</v>
      </c>
      <c r="K18" s="6">
        <f t="shared" si="3"/>
        <v>0</v>
      </c>
      <c r="L18" s="17">
        <f t="shared" si="4"/>
        <v>100</v>
      </c>
    </row>
    <row r="19" spans="1:12" x14ac:dyDescent="0.25">
      <c r="A19" s="10">
        <v>9</v>
      </c>
      <c r="B19" s="10" t="s">
        <v>26</v>
      </c>
      <c r="C19" s="10">
        <f>'тех(д)'!C19+'тех(х)'!C19</f>
        <v>22</v>
      </c>
      <c r="D19" s="10">
        <v>11</v>
      </c>
      <c r="E19" s="6">
        <f t="shared" si="5"/>
        <v>50</v>
      </c>
      <c r="F19" s="10">
        <f>'тех(д)'!F19+'тех(х)'!F19</f>
        <v>10</v>
      </c>
      <c r="G19" s="6">
        <f t="shared" si="6"/>
        <v>45.454545454545453</v>
      </c>
      <c r="H19" s="10">
        <f>'тех(д)'!H19+'тех(х)'!H19</f>
        <v>0</v>
      </c>
      <c r="I19" s="6">
        <f t="shared" si="2"/>
        <v>0</v>
      </c>
      <c r="J19" s="10">
        <f>'тех(д)'!J19+'тех(х)'!J19</f>
        <v>0</v>
      </c>
      <c r="K19" s="6">
        <f t="shared" si="3"/>
        <v>0</v>
      </c>
      <c r="L19" s="17">
        <f t="shared" si="4"/>
        <v>95.454545454545453</v>
      </c>
    </row>
    <row r="20" spans="1:12" x14ac:dyDescent="0.25">
      <c r="A20" s="10">
        <v>10</v>
      </c>
      <c r="B20" s="10" t="s">
        <v>15</v>
      </c>
      <c r="C20" s="10">
        <f>'тех(д)'!C20+'тех(х)'!C20</f>
        <v>16</v>
      </c>
      <c r="D20" s="10">
        <f>'тех(д)'!D20+'тех(х)'!D20</f>
        <v>8</v>
      </c>
      <c r="E20" s="6">
        <f t="shared" si="5"/>
        <v>50</v>
      </c>
      <c r="F20" s="10">
        <f>'тех(д)'!F20+'тех(х)'!F20</f>
        <v>6</v>
      </c>
      <c r="G20" s="6">
        <f t="shared" si="6"/>
        <v>37.5</v>
      </c>
      <c r="H20" s="10">
        <f>'тех(д)'!H20+'тех(х)'!H20</f>
        <v>2</v>
      </c>
      <c r="I20" s="6">
        <f t="shared" si="2"/>
        <v>12.5</v>
      </c>
      <c r="J20" s="10">
        <f>'тех(д)'!J20+'тех(х)'!J20</f>
        <v>0</v>
      </c>
      <c r="K20" s="6">
        <f t="shared" si="3"/>
        <v>0</v>
      </c>
      <c r="L20" s="17">
        <f t="shared" si="4"/>
        <v>100</v>
      </c>
    </row>
    <row r="21" spans="1:12" x14ac:dyDescent="0.25">
      <c r="A21" s="10">
        <v>11</v>
      </c>
      <c r="B21" s="10" t="s">
        <v>14</v>
      </c>
      <c r="C21" s="10">
        <f>'тех(д)'!C21+'тех(х)'!C21</f>
        <v>25</v>
      </c>
      <c r="D21" s="10">
        <f>'тех(д)'!D21+'тех(х)'!D21</f>
        <v>18</v>
      </c>
      <c r="E21" s="6">
        <f t="shared" si="5"/>
        <v>72</v>
      </c>
      <c r="F21" s="10">
        <f>'тех(д)'!F21+'тех(х)'!F21</f>
        <v>7</v>
      </c>
      <c r="G21" s="6">
        <f t="shared" si="6"/>
        <v>28</v>
      </c>
      <c r="H21" s="10">
        <f>'тех(д)'!H21+'тех(х)'!H21</f>
        <v>0</v>
      </c>
      <c r="I21" s="6">
        <f t="shared" si="2"/>
        <v>0</v>
      </c>
      <c r="J21" s="10">
        <f>'тех(д)'!J21+'тех(х)'!J21</f>
        <v>0</v>
      </c>
      <c r="K21" s="6">
        <f t="shared" si="3"/>
        <v>0</v>
      </c>
      <c r="L21" s="17">
        <f t="shared" si="4"/>
        <v>100</v>
      </c>
    </row>
    <row r="22" spans="1:12" x14ac:dyDescent="0.25">
      <c r="A22" s="27" t="s">
        <v>17</v>
      </c>
      <c r="B22" s="27"/>
      <c r="C22" s="10">
        <f>SUM(C11:C21)</f>
        <v>265</v>
      </c>
      <c r="D22" s="10">
        <f>SUM(D11:D21)</f>
        <v>194</v>
      </c>
      <c r="E22" s="6">
        <f>(D22*100)/C22</f>
        <v>73.20754716981132</v>
      </c>
      <c r="F22" s="10">
        <f>SUM(F11:F21)</f>
        <v>66</v>
      </c>
      <c r="G22" s="6">
        <f>(F22*100)/C22</f>
        <v>24.90566037735849</v>
      </c>
      <c r="H22" s="10">
        <f>SUM(H11:H21)</f>
        <v>4</v>
      </c>
      <c r="I22" s="6">
        <f>(H22*100)/C22</f>
        <v>1.5094339622641511</v>
      </c>
      <c r="J22" s="10">
        <f>SUM(J11:J21)</f>
        <v>0</v>
      </c>
      <c r="K22" s="6">
        <f>(J22*100)/C22</f>
        <v>0</v>
      </c>
      <c r="L22" s="17">
        <f t="shared" si="4"/>
        <v>99.622641509433961</v>
      </c>
    </row>
  </sheetData>
  <mergeCells count="12">
    <mergeCell ref="J9:K9"/>
    <mergeCell ref="A22:B22"/>
    <mergeCell ref="A1:K1"/>
    <mergeCell ref="A2:K2"/>
    <mergeCell ref="A3:K3"/>
    <mergeCell ref="A8:A10"/>
    <mergeCell ref="B8:B10"/>
    <mergeCell ref="C8:C10"/>
    <mergeCell ref="D8:K8"/>
    <mergeCell ref="D9:E9"/>
    <mergeCell ref="F9:G9"/>
    <mergeCell ref="H9:I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Normal="100" zoomScaleSheetLayoutView="115" workbookViewId="0">
      <selection activeCell="A2" sqref="A2:K2"/>
    </sheetView>
  </sheetViews>
  <sheetFormatPr defaultRowHeight="15" x14ac:dyDescent="0.25"/>
  <cols>
    <col min="1" max="1" width="7.85546875" customWidth="1"/>
  </cols>
  <sheetData>
    <row r="1" spans="1:12" ht="23.25" customHeight="1" x14ac:dyDescent="0.25">
      <c r="A1" s="31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2" x14ac:dyDescent="0.25">
      <c r="A2" s="32" t="s">
        <v>55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2" x14ac:dyDescent="0.25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2" x14ac:dyDescent="0.25">
      <c r="A4" s="11"/>
      <c r="B4" s="11"/>
      <c r="C4" s="3"/>
      <c r="D4" s="3"/>
      <c r="E4" s="11"/>
      <c r="F4" s="11"/>
      <c r="G4" s="11"/>
      <c r="H4" s="11"/>
      <c r="I4" s="11"/>
      <c r="J4" s="11"/>
      <c r="K4" s="11"/>
    </row>
    <row r="5" spans="1:12" x14ac:dyDescent="0.25">
      <c r="B5" t="s">
        <v>2</v>
      </c>
      <c r="C5" s="4"/>
      <c r="D5" s="4"/>
    </row>
    <row r="6" spans="1:12" x14ac:dyDescent="0.25">
      <c r="B6" t="s">
        <v>4</v>
      </c>
      <c r="C6" s="4" t="s">
        <v>50</v>
      </c>
      <c r="D6" s="4"/>
    </row>
    <row r="8" spans="1:12" x14ac:dyDescent="0.25">
      <c r="A8" s="27" t="s">
        <v>5</v>
      </c>
      <c r="B8" s="27" t="s">
        <v>9</v>
      </c>
      <c r="C8" s="27" t="s">
        <v>16</v>
      </c>
      <c r="D8" s="27" t="s">
        <v>7</v>
      </c>
      <c r="E8" s="27"/>
      <c r="F8" s="27"/>
      <c r="G8" s="27"/>
      <c r="H8" s="27"/>
      <c r="I8" s="27"/>
      <c r="J8" s="27"/>
      <c r="K8" s="27"/>
    </row>
    <row r="9" spans="1:12" x14ac:dyDescent="0.25">
      <c r="A9" s="27"/>
      <c r="B9" s="27"/>
      <c r="C9" s="27"/>
      <c r="D9" s="27" t="s">
        <v>10</v>
      </c>
      <c r="E9" s="27"/>
      <c r="F9" s="27" t="s">
        <v>11</v>
      </c>
      <c r="G9" s="27"/>
      <c r="H9" s="27" t="s">
        <v>12</v>
      </c>
      <c r="I9" s="27"/>
      <c r="J9" s="27" t="s">
        <v>13</v>
      </c>
      <c r="K9" s="27"/>
    </row>
    <row r="10" spans="1:12" x14ac:dyDescent="0.25">
      <c r="A10" s="27"/>
      <c r="B10" s="27"/>
      <c r="C10" s="27"/>
      <c r="D10" s="10" t="s">
        <v>6</v>
      </c>
      <c r="E10" s="10" t="s">
        <v>8</v>
      </c>
      <c r="F10" s="10" t="s">
        <v>6</v>
      </c>
      <c r="G10" s="10" t="s">
        <v>8</v>
      </c>
      <c r="H10" s="10" t="s">
        <v>6</v>
      </c>
      <c r="I10" s="10" t="s">
        <v>8</v>
      </c>
      <c r="J10" s="10" t="s">
        <v>6</v>
      </c>
      <c r="K10" s="10" t="s">
        <v>8</v>
      </c>
    </row>
    <row r="11" spans="1:12" x14ac:dyDescent="0.25">
      <c r="A11" s="10">
        <v>1</v>
      </c>
      <c r="B11" s="10" t="s">
        <v>18</v>
      </c>
      <c r="C11" s="10">
        <v>26</v>
      </c>
      <c r="D11" s="10">
        <v>26</v>
      </c>
      <c r="E11" s="6">
        <f>(D11*100)/C11</f>
        <v>100</v>
      </c>
      <c r="F11" s="10">
        <v>0</v>
      </c>
      <c r="G11" s="6">
        <f>(F11*100)/C11</f>
        <v>0</v>
      </c>
      <c r="H11" s="10">
        <v>0</v>
      </c>
      <c r="I11" s="6">
        <f>(H11*100)/C11</f>
        <v>0</v>
      </c>
      <c r="J11" s="10">
        <v>0</v>
      </c>
      <c r="K11" s="6">
        <f>(J11*100)/C11</f>
        <v>0</v>
      </c>
      <c r="L11" s="17">
        <f>E11+G11+I11+K11</f>
        <v>100</v>
      </c>
    </row>
    <row r="12" spans="1:12" x14ac:dyDescent="0.25">
      <c r="A12" s="10">
        <v>2</v>
      </c>
      <c r="B12" s="10" t="s">
        <v>19</v>
      </c>
      <c r="C12" s="10">
        <v>21</v>
      </c>
      <c r="D12" s="10">
        <v>21</v>
      </c>
      <c r="E12" s="6">
        <f t="shared" ref="E12:E16" si="0">(D12*100)/C12</f>
        <v>100</v>
      </c>
      <c r="F12" s="10">
        <v>0</v>
      </c>
      <c r="G12" s="6">
        <f t="shared" ref="G12:G16" si="1">(F12*100)/C12</f>
        <v>0</v>
      </c>
      <c r="H12" s="10">
        <v>0</v>
      </c>
      <c r="I12" s="6">
        <f t="shared" ref="I12:I16" si="2">(H12*100)/C12</f>
        <v>0</v>
      </c>
      <c r="J12" s="10">
        <v>0</v>
      </c>
      <c r="K12" s="6">
        <f t="shared" ref="K12:K16" si="3">(J12*100)/C12</f>
        <v>0</v>
      </c>
      <c r="L12" s="17">
        <f t="shared" ref="L12:L21" si="4">E12+G12+I12+K12</f>
        <v>100</v>
      </c>
    </row>
    <row r="13" spans="1:12" x14ac:dyDescent="0.25">
      <c r="A13" s="10">
        <v>3</v>
      </c>
      <c r="B13" s="10" t="s">
        <v>20</v>
      </c>
      <c r="C13" s="10">
        <v>25</v>
      </c>
      <c r="D13" s="10">
        <v>25</v>
      </c>
      <c r="E13" s="6">
        <f t="shared" si="0"/>
        <v>100</v>
      </c>
      <c r="F13" s="10">
        <v>0</v>
      </c>
      <c r="G13" s="6">
        <f t="shared" si="1"/>
        <v>0</v>
      </c>
      <c r="H13" s="10">
        <v>0</v>
      </c>
      <c r="I13" s="6">
        <f t="shared" si="2"/>
        <v>0</v>
      </c>
      <c r="J13" s="10">
        <v>0</v>
      </c>
      <c r="K13" s="6">
        <f t="shared" si="3"/>
        <v>0</v>
      </c>
      <c r="L13" s="17">
        <f t="shared" si="4"/>
        <v>100</v>
      </c>
    </row>
    <row r="14" spans="1:12" x14ac:dyDescent="0.25">
      <c r="A14" s="10">
        <v>4</v>
      </c>
      <c r="B14" s="10" t="s">
        <v>21</v>
      </c>
      <c r="C14" s="10">
        <v>29</v>
      </c>
      <c r="D14" s="10">
        <v>29</v>
      </c>
      <c r="E14" s="6">
        <f t="shared" si="0"/>
        <v>100</v>
      </c>
      <c r="F14" s="10">
        <v>0</v>
      </c>
      <c r="G14" s="6">
        <f t="shared" si="1"/>
        <v>0</v>
      </c>
      <c r="H14" s="10">
        <v>0</v>
      </c>
      <c r="I14" s="6">
        <f t="shared" si="2"/>
        <v>0</v>
      </c>
      <c r="J14" s="10">
        <v>0</v>
      </c>
      <c r="K14" s="6">
        <f t="shared" si="3"/>
        <v>0</v>
      </c>
      <c r="L14" s="17">
        <f t="shared" si="4"/>
        <v>100</v>
      </c>
    </row>
    <row r="15" spans="1:12" x14ac:dyDescent="0.25">
      <c r="A15" s="10">
        <v>5</v>
      </c>
      <c r="B15" s="10" t="s">
        <v>22</v>
      </c>
      <c r="C15" s="10">
        <v>32</v>
      </c>
      <c r="D15" s="10">
        <v>32</v>
      </c>
      <c r="E15" s="6">
        <f t="shared" si="0"/>
        <v>100</v>
      </c>
      <c r="F15" s="10">
        <v>0</v>
      </c>
      <c r="G15" s="6">
        <f t="shared" si="1"/>
        <v>0</v>
      </c>
      <c r="H15" s="10">
        <v>0</v>
      </c>
      <c r="I15" s="6">
        <f t="shared" si="2"/>
        <v>0</v>
      </c>
      <c r="J15" s="10">
        <v>0</v>
      </c>
      <c r="K15" s="6">
        <f t="shared" si="3"/>
        <v>0</v>
      </c>
      <c r="L15" s="17">
        <f t="shared" si="4"/>
        <v>100</v>
      </c>
    </row>
    <row r="16" spans="1:12" x14ac:dyDescent="0.25">
      <c r="A16" s="10">
        <v>6</v>
      </c>
      <c r="B16" s="10" t="s">
        <v>23</v>
      </c>
      <c r="C16" s="10">
        <v>32</v>
      </c>
      <c r="D16" s="10">
        <v>32</v>
      </c>
      <c r="E16" s="6">
        <f t="shared" si="0"/>
        <v>100</v>
      </c>
      <c r="F16" s="10">
        <v>0</v>
      </c>
      <c r="G16" s="6">
        <f t="shared" si="1"/>
        <v>0</v>
      </c>
      <c r="H16" s="10">
        <v>0</v>
      </c>
      <c r="I16" s="6">
        <f t="shared" si="2"/>
        <v>0</v>
      </c>
      <c r="J16" s="10">
        <v>0</v>
      </c>
      <c r="K16" s="6">
        <f t="shared" si="3"/>
        <v>0</v>
      </c>
      <c r="L16" s="17">
        <f t="shared" si="4"/>
        <v>100</v>
      </c>
    </row>
    <row r="17" spans="1:12" x14ac:dyDescent="0.25">
      <c r="A17" s="10">
        <v>7</v>
      </c>
      <c r="B17" s="10"/>
      <c r="C17" s="10"/>
      <c r="D17" s="10"/>
      <c r="E17" s="6"/>
      <c r="F17" s="10"/>
      <c r="G17" s="6"/>
      <c r="H17" s="10"/>
      <c r="I17" s="6"/>
      <c r="J17" s="10"/>
      <c r="K17" s="6"/>
      <c r="L17" s="17">
        <f t="shared" si="4"/>
        <v>0</v>
      </c>
    </row>
    <row r="18" spans="1:12" x14ac:dyDescent="0.25">
      <c r="A18" s="10">
        <v>8</v>
      </c>
      <c r="B18" s="10"/>
      <c r="C18" s="10"/>
      <c r="D18" s="10"/>
      <c r="E18" s="6"/>
      <c r="F18" s="10"/>
      <c r="G18" s="6"/>
      <c r="H18" s="10"/>
      <c r="I18" s="6"/>
      <c r="J18" s="10"/>
      <c r="K18" s="6"/>
      <c r="L18" s="17">
        <f t="shared" si="4"/>
        <v>0</v>
      </c>
    </row>
    <row r="19" spans="1:12" x14ac:dyDescent="0.25">
      <c r="A19" s="10">
        <v>9</v>
      </c>
      <c r="B19" s="10"/>
      <c r="C19" s="10"/>
      <c r="D19" s="10"/>
      <c r="E19" s="6"/>
      <c r="F19" s="10"/>
      <c r="G19" s="6"/>
      <c r="H19" s="10"/>
      <c r="I19" s="6"/>
      <c r="J19" s="10"/>
      <c r="K19" s="6"/>
      <c r="L19" s="17">
        <f t="shared" si="4"/>
        <v>0</v>
      </c>
    </row>
    <row r="20" spans="1:12" x14ac:dyDescent="0.25">
      <c r="A20" s="10">
        <v>10</v>
      </c>
      <c r="B20" s="10"/>
      <c r="C20" s="10"/>
      <c r="D20" s="10"/>
      <c r="E20" s="6"/>
      <c r="F20" s="10"/>
      <c r="G20" s="6"/>
      <c r="H20" s="10"/>
      <c r="I20" s="6"/>
      <c r="J20" s="10"/>
      <c r="K20" s="6"/>
      <c r="L20" s="17">
        <f t="shared" si="4"/>
        <v>0</v>
      </c>
    </row>
    <row r="21" spans="1:12" x14ac:dyDescent="0.25">
      <c r="A21" s="27" t="s">
        <v>17</v>
      </c>
      <c r="B21" s="27"/>
      <c r="C21" s="10">
        <f>SUM(C11:C20)</f>
        <v>165</v>
      </c>
      <c r="D21" s="10">
        <f>SUM(D11:D20)</f>
        <v>165</v>
      </c>
      <c r="E21" s="6">
        <f>(D21*100)/C21</f>
        <v>100</v>
      </c>
      <c r="F21" s="10">
        <f>SUM(F11:F20)</f>
        <v>0</v>
      </c>
      <c r="G21" s="6">
        <f>(F21*100)/C21</f>
        <v>0</v>
      </c>
      <c r="H21" s="10">
        <f>SUM(H11:H20)</f>
        <v>0</v>
      </c>
      <c r="I21" s="6">
        <f>(H21*100)/C21</f>
        <v>0</v>
      </c>
      <c r="J21" s="10">
        <f>SUM(J11:J20)</f>
        <v>0</v>
      </c>
      <c r="K21" s="6">
        <f>(J21*100)/C21</f>
        <v>0</v>
      </c>
      <c r="L21" s="17">
        <f t="shared" si="4"/>
        <v>100</v>
      </c>
    </row>
  </sheetData>
  <mergeCells count="12">
    <mergeCell ref="J9:K9"/>
    <mergeCell ref="A21:B21"/>
    <mergeCell ref="A1:K1"/>
    <mergeCell ref="A2:K2"/>
    <mergeCell ref="A3:K3"/>
    <mergeCell ref="A8:A10"/>
    <mergeCell ref="B8:B10"/>
    <mergeCell ref="C8:C10"/>
    <mergeCell ref="D8:K8"/>
    <mergeCell ref="D9:E9"/>
    <mergeCell ref="F9:G9"/>
    <mergeCell ref="H9:I9"/>
  </mergeCells>
  <pageMargins left="0.7" right="0.7" top="0.75" bottom="0.75" header="0.3" footer="0.3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topLeftCell="A4" zoomScaleNormal="100" zoomScaleSheetLayoutView="100" workbookViewId="0">
      <selection activeCell="A2" sqref="A2:K2"/>
    </sheetView>
  </sheetViews>
  <sheetFormatPr defaultRowHeight="15" x14ac:dyDescent="0.25"/>
  <sheetData>
    <row r="1" spans="1:12" x14ac:dyDescent="0.25">
      <c r="A1" s="31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2" x14ac:dyDescent="0.25">
      <c r="A2" s="32" t="s">
        <v>55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2" x14ac:dyDescent="0.25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2" x14ac:dyDescent="0.25">
      <c r="A4" s="1"/>
      <c r="B4" s="1"/>
      <c r="C4" s="3"/>
      <c r="D4" s="3"/>
      <c r="E4" s="1"/>
      <c r="F4" s="1"/>
      <c r="G4" s="1"/>
      <c r="H4" s="1"/>
      <c r="I4" s="1"/>
      <c r="J4" s="1"/>
      <c r="K4" s="1"/>
    </row>
    <row r="5" spans="1:12" x14ac:dyDescent="0.25">
      <c r="B5" t="s">
        <v>2</v>
      </c>
      <c r="C5" s="4"/>
      <c r="D5" s="4"/>
    </row>
    <row r="6" spans="1:12" x14ac:dyDescent="0.25">
      <c r="B6" t="s">
        <v>4</v>
      </c>
      <c r="C6" s="4" t="s">
        <v>33</v>
      </c>
      <c r="D6" s="4"/>
    </row>
    <row r="8" spans="1:12" x14ac:dyDescent="0.25">
      <c r="A8" s="27" t="s">
        <v>5</v>
      </c>
      <c r="B8" s="27" t="s">
        <v>9</v>
      </c>
      <c r="C8" s="27" t="s">
        <v>16</v>
      </c>
      <c r="D8" s="27" t="s">
        <v>7</v>
      </c>
      <c r="E8" s="27"/>
      <c r="F8" s="27"/>
      <c r="G8" s="27"/>
      <c r="H8" s="27"/>
      <c r="I8" s="27"/>
      <c r="J8" s="27"/>
      <c r="K8" s="27"/>
    </row>
    <row r="9" spans="1:12" x14ac:dyDescent="0.25">
      <c r="A9" s="27"/>
      <c r="B9" s="27"/>
      <c r="C9" s="27"/>
      <c r="D9" s="36" t="s">
        <v>10</v>
      </c>
      <c r="E9" s="36"/>
      <c r="F9" s="33" t="s">
        <v>11</v>
      </c>
      <c r="G9" s="33"/>
      <c r="H9" s="34" t="s">
        <v>12</v>
      </c>
      <c r="I9" s="34"/>
      <c r="J9" s="35" t="s">
        <v>13</v>
      </c>
      <c r="K9" s="35"/>
    </row>
    <row r="10" spans="1:12" x14ac:dyDescent="0.25">
      <c r="A10" s="27"/>
      <c r="B10" s="27"/>
      <c r="C10" s="27"/>
      <c r="D10" s="21" t="s">
        <v>6</v>
      </c>
      <c r="E10" s="21" t="s">
        <v>8</v>
      </c>
      <c r="F10" s="23" t="s">
        <v>6</v>
      </c>
      <c r="G10" s="23" t="s">
        <v>8</v>
      </c>
      <c r="H10" s="19" t="s">
        <v>6</v>
      </c>
      <c r="I10" s="19" t="s">
        <v>8</v>
      </c>
      <c r="J10" s="25" t="s">
        <v>6</v>
      </c>
      <c r="K10" s="25" t="s">
        <v>8</v>
      </c>
    </row>
    <row r="11" spans="1:12" x14ac:dyDescent="0.25">
      <c r="A11" s="7">
        <v>1</v>
      </c>
      <c r="B11" s="7" t="s">
        <v>18</v>
      </c>
      <c r="C11" s="7">
        <v>26</v>
      </c>
      <c r="D11" s="21">
        <v>11</v>
      </c>
      <c r="E11" s="22">
        <f t="shared" ref="E11:E16" si="0">(D11*100)/C11</f>
        <v>42.307692307692307</v>
      </c>
      <c r="F11" s="23">
        <v>12</v>
      </c>
      <c r="G11" s="24">
        <f t="shared" ref="G11:G16" si="1">(F11*100)/C11</f>
        <v>46.153846153846153</v>
      </c>
      <c r="H11" s="19">
        <v>3</v>
      </c>
      <c r="I11" s="20">
        <f t="shared" ref="I11:I25" si="2">(H11*100)/C11</f>
        <v>11.538461538461538</v>
      </c>
      <c r="J11" s="25">
        <v>0</v>
      </c>
      <c r="K11" s="26">
        <f t="shared" ref="K11:K25" si="3">(J11*100)/C11</f>
        <v>0</v>
      </c>
      <c r="L11" s="17">
        <f>E11+G11+I11+K11</f>
        <v>99.999999999999986</v>
      </c>
    </row>
    <row r="12" spans="1:12" x14ac:dyDescent="0.25">
      <c r="A12" s="7">
        <v>2</v>
      </c>
      <c r="B12" s="7" t="s">
        <v>19</v>
      </c>
      <c r="C12" s="7">
        <v>21</v>
      </c>
      <c r="D12" s="21">
        <v>11</v>
      </c>
      <c r="E12" s="22">
        <f t="shared" si="0"/>
        <v>52.38095238095238</v>
      </c>
      <c r="F12" s="23">
        <v>10</v>
      </c>
      <c r="G12" s="24">
        <f t="shared" si="1"/>
        <v>47.61904761904762</v>
      </c>
      <c r="H12" s="19">
        <v>0</v>
      </c>
      <c r="I12" s="20">
        <f t="shared" si="2"/>
        <v>0</v>
      </c>
      <c r="J12" s="25">
        <v>0</v>
      </c>
      <c r="K12" s="26">
        <f t="shared" si="3"/>
        <v>0</v>
      </c>
      <c r="L12" s="17">
        <f t="shared" ref="L12:L26" si="4">E12+G12+I12+K12</f>
        <v>100</v>
      </c>
    </row>
    <row r="13" spans="1:12" x14ac:dyDescent="0.25">
      <c r="A13" s="7">
        <v>3</v>
      </c>
      <c r="B13" s="7" t="s">
        <v>20</v>
      </c>
      <c r="C13" s="7">
        <v>25</v>
      </c>
      <c r="D13" s="21">
        <v>11</v>
      </c>
      <c r="E13" s="22">
        <f t="shared" si="0"/>
        <v>44</v>
      </c>
      <c r="F13" s="23">
        <v>14</v>
      </c>
      <c r="G13" s="24">
        <f t="shared" si="1"/>
        <v>56</v>
      </c>
      <c r="H13" s="19">
        <v>0</v>
      </c>
      <c r="I13" s="20">
        <f t="shared" si="2"/>
        <v>0</v>
      </c>
      <c r="J13" s="25">
        <v>0</v>
      </c>
      <c r="K13" s="26">
        <f t="shared" si="3"/>
        <v>0</v>
      </c>
      <c r="L13" s="17">
        <f t="shared" si="4"/>
        <v>100</v>
      </c>
    </row>
    <row r="14" spans="1:12" x14ac:dyDescent="0.25">
      <c r="A14" s="7">
        <v>4</v>
      </c>
      <c r="B14" s="7" t="s">
        <v>21</v>
      </c>
      <c r="C14" s="7">
        <v>29</v>
      </c>
      <c r="D14" s="21">
        <v>9</v>
      </c>
      <c r="E14" s="22">
        <f t="shared" si="0"/>
        <v>31.03448275862069</v>
      </c>
      <c r="F14" s="23">
        <v>19</v>
      </c>
      <c r="G14" s="24">
        <f t="shared" si="1"/>
        <v>65.517241379310349</v>
      </c>
      <c r="H14" s="19">
        <v>1</v>
      </c>
      <c r="I14" s="20">
        <f t="shared" si="2"/>
        <v>3.4482758620689653</v>
      </c>
      <c r="J14" s="25">
        <v>0</v>
      </c>
      <c r="K14" s="26">
        <f t="shared" si="3"/>
        <v>0</v>
      </c>
      <c r="L14" s="17">
        <f t="shared" si="4"/>
        <v>100.00000000000001</v>
      </c>
    </row>
    <row r="15" spans="1:12" x14ac:dyDescent="0.25">
      <c r="A15" s="7">
        <v>5</v>
      </c>
      <c r="B15" s="7" t="s">
        <v>22</v>
      </c>
      <c r="C15" s="7">
        <v>32</v>
      </c>
      <c r="D15" s="21">
        <v>14</v>
      </c>
      <c r="E15" s="22">
        <f t="shared" si="0"/>
        <v>43.75</v>
      </c>
      <c r="F15" s="23">
        <v>17</v>
      </c>
      <c r="G15" s="24">
        <f t="shared" si="1"/>
        <v>53.125</v>
      </c>
      <c r="H15" s="19">
        <v>1</v>
      </c>
      <c r="I15" s="20">
        <f t="shared" si="2"/>
        <v>3.125</v>
      </c>
      <c r="J15" s="25">
        <v>0</v>
      </c>
      <c r="K15" s="26">
        <f t="shared" si="3"/>
        <v>0</v>
      </c>
      <c r="L15" s="17">
        <f t="shared" si="4"/>
        <v>100</v>
      </c>
    </row>
    <row r="16" spans="1:12" x14ac:dyDescent="0.25">
      <c r="A16" s="7">
        <v>6</v>
      </c>
      <c r="B16" s="7" t="s">
        <v>23</v>
      </c>
      <c r="C16" s="7">
        <v>32</v>
      </c>
      <c r="D16" s="21">
        <v>12</v>
      </c>
      <c r="E16" s="22">
        <f t="shared" si="0"/>
        <v>37.5</v>
      </c>
      <c r="F16" s="23">
        <v>18</v>
      </c>
      <c r="G16" s="24">
        <f t="shared" si="1"/>
        <v>56.25</v>
      </c>
      <c r="H16" s="19">
        <v>2</v>
      </c>
      <c r="I16" s="20">
        <f t="shared" si="2"/>
        <v>6.25</v>
      </c>
      <c r="J16" s="25">
        <v>0</v>
      </c>
      <c r="K16" s="26">
        <f t="shared" si="3"/>
        <v>0</v>
      </c>
      <c r="L16" s="17">
        <f t="shared" si="4"/>
        <v>100</v>
      </c>
    </row>
    <row r="17" spans="1:12" x14ac:dyDescent="0.25">
      <c r="A17" s="7">
        <v>7</v>
      </c>
      <c r="B17" s="2" t="s">
        <v>24</v>
      </c>
      <c r="C17" s="2">
        <v>24</v>
      </c>
      <c r="D17" s="21">
        <v>11</v>
      </c>
      <c r="E17" s="22">
        <f>(D17*100)/C17</f>
        <v>45.833333333333336</v>
      </c>
      <c r="F17" s="23">
        <v>7</v>
      </c>
      <c r="G17" s="24">
        <f>(F17*100)/C17</f>
        <v>29.166666666666668</v>
      </c>
      <c r="H17" s="19">
        <v>6</v>
      </c>
      <c r="I17" s="20">
        <f>(H17*100)/C17</f>
        <v>25</v>
      </c>
      <c r="J17" s="25">
        <v>0</v>
      </c>
      <c r="K17" s="26">
        <f>(J17*100)/C17</f>
        <v>0</v>
      </c>
      <c r="L17" s="17">
        <f t="shared" si="4"/>
        <v>100</v>
      </c>
    </row>
    <row r="18" spans="1:12" x14ac:dyDescent="0.25">
      <c r="A18" s="7">
        <v>8</v>
      </c>
      <c r="B18" s="7" t="s">
        <v>25</v>
      </c>
      <c r="C18" s="7">
        <v>18</v>
      </c>
      <c r="D18" s="21">
        <v>3</v>
      </c>
      <c r="E18" s="22">
        <f t="shared" ref="E18:E25" si="5">(D18*100)/C18</f>
        <v>16.666666666666668</v>
      </c>
      <c r="F18" s="23">
        <v>13</v>
      </c>
      <c r="G18" s="24">
        <f t="shared" ref="G18:G25" si="6">(F18*100)/C18</f>
        <v>72.222222222222229</v>
      </c>
      <c r="H18" s="19">
        <v>2</v>
      </c>
      <c r="I18" s="20">
        <f t="shared" si="2"/>
        <v>11.111111111111111</v>
      </c>
      <c r="J18" s="25">
        <v>0</v>
      </c>
      <c r="K18" s="26">
        <f t="shared" si="3"/>
        <v>0</v>
      </c>
      <c r="L18" s="17">
        <f t="shared" si="4"/>
        <v>100.00000000000001</v>
      </c>
    </row>
    <row r="19" spans="1:12" x14ac:dyDescent="0.25">
      <c r="A19" s="7">
        <v>9</v>
      </c>
      <c r="B19" s="2" t="s">
        <v>26</v>
      </c>
      <c r="C19" s="2">
        <v>22</v>
      </c>
      <c r="D19" s="21">
        <v>15</v>
      </c>
      <c r="E19" s="22">
        <f t="shared" si="5"/>
        <v>68.181818181818187</v>
      </c>
      <c r="F19" s="23">
        <v>6</v>
      </c>
      <c r="G19" s="24">
        <f t="shared" si="6"/>
        <v>27.272727272727273</v>
      </c>
      <c r="H19" s="19">
        <v>1</v>
      </c>
      <c r="I19" s="20">
        <f t="shared" si="2"/>
        <v>4.5454545454545459</v>
      </c>
      <c r="J19" s="25">
        <v>0</v>
      </c>
      <c r="K19" s="26">
        <f t="shared" si="3"/>
        <v>0</v>
      </c>
      <c r="L19" s="17">
        <f t="shared" si="4"/>
        <v>100.00000000000001</v>
      </c>
    </row>
    <row r="20" spans="1:12" x14ac:dyDescent="0.25">
      <c r="A20" s="7">
        <v>10</v>
      </c>
      <c r="B20" s="7" t="s">
        <v>15</v>
      </c>
      <c r="C20" s="7">
        <v>19</v>
      </c>
      <c r="D20" s="21">
        <v>3</v>
      </c>
      <c r="E20" s="22">
        <f t="shared" si="5"/>
        <v>15.789473684210526</v>
      </c>
      <c r="F20" s="23">
        <v>16</v>
      </c>
      <c r="G20" s="24">
        <f t="shared" si="6"/>
        <v>84.21052631578948</v>
      </c>
      <c r="H20" s="19">
        <v>0</v>
      </c>
      <c r="I20" s="20">
        <f t="shared" si="2"/>
        <v>0</v>
      </c>
      <c r="J20" s="25">
        <v>0</v>
      </c>
      <c r="K20" s="26">
        <f t="shared" si="3"/>
        <v>0</v>
      </c>
      <c r="L20" s="17">
        <f t="shared" si="4"/>
        <v>100</v>
      </c>
    </row>
    <row r="21" spans="1:12" x14ac:dyDescent="0.25">
      <c r="A21" s="7">
        <v>11</v>
      </c>
      <c r="B21" s="7" t="s">
        <v>14</v>
      </c>
      <c r="C21" s="7">
        <v>22</v>
      </c>
      <c r="D21" s="21">
        <v>8</v>
      </c>
      <c r="E21" s="22">
        <f t="shared" si="5"/>
        <v>36.363636363636367</v>
      </c>
      <c r="F21" s="23">
        <v>12</v>
      </c>
      <c r="G21" s="24">
        <f t="shared" si="6"/>
        <v>54.545454545454547</v>
      </c>
      <c r="H21" s="19">
        <v>2</v>
      </c>
      <c r="I21" s="20">
        <f t="shared" si="2"/>
        <v>9.0909090909090917</v>
      </c>
      <c r="J21" s="25">
        <v>0</v>
      </c>
      <c r="K21" s="26">
        <f t="shared" si="3"/>
        <v>0</v>
      </c>
      <c r="L21" s="17">
        <f t="shared" si="4"/>
        <v>100</v>
      </c>
    </row>
    <row r="22" spans="1:12" x14ac:dyDescent="0.25">
      <c r="A22" s="7">
        <v>12</v>
      </c>
      <c r="B22" s="7" t="s">
        <v>27</v>
      </c>
      <c r="C22" s="7">
        <v>19</v>
      </c>
      <c r="D22" s="21">
        <v>12</v>
      </c>
      <c r="E22" s="22">
        <f t="shared" si="5"/>
        <v>63.157894736842103</v>
      </c>
      <c r="F22" s="23">
        <v>5</v>
      </c>
      <c r="G22" s="24">
        <f t="shared" si="6"/>
        <v>26.315789473684209</v>
      </c>
      <c r="H22" s="19">
        <v>2</v>
      </c>
      <c r="I22" s="20">
        <f t="shared" si="2"/>
        <v>10.526315789473685</v>
      </c>
      <c r="J22" s="25">
        <v>0</v>
      </c>
      <c r="K22" s="26">
        <f t="shared" si="3"/>
        <v>0</v>
      </c>
      <c r="L22" s="17">
        <f t="shared" si="4"/>
        <v>100</v>
      </c>
    </row>
    <row r="23" spans="1:12" x14ac:dyDescent="0.25">
      <c r="A23" s="7">
        <v>13</v>
      </c>
      <c r="B23" s="7" t="s">
        <v>28</v>
      </c>
      <c r="C23" s="7">
        <v>21</v>
      </c>
      <c r="D23" s="21">
        <v>10</v>
      </c>
      <c r="E23" s="22">
        <f t="shared" si="5"/>
        <v>47.61904761904762</v>
      </c>
      <c r="F23" s="23">
        <v>11</v>
      </c>
      <c r="G23" s="24">
        <f t="shared" si="6"/>
        <v>52.38095238095238</v>
      </c>
      <c r="H23" s="19">
        <v>0</v>
      </c>
      <c r="I23" s="20">
        <f t="shared" si="2"/>
        <v>0</v>
      </c>
      <c r="J23" s="25">
        <v>0</v>
      </c>
      <c r="K23" s="26">
        <f t="shared" si="3"/>
        <v>0</v>
      </c>
      <c r="L23" s="17">
        <f t="shared" si="4"/>
        <v>100</v>
      </c>
    </row>
    <row r="24" spans="1:12" x14ac:dyDescent="0.25">
      <c r="A24" s="7">
        <v>14</v>
      </c>
      <c r="B24" s="7" t="s">
        <v>29</v>
      </c>
      <c r="C24" s="7">
        <v>19</v>
      </c>
      <c r="D24" s="21">
        <v>13</v>
      </c>
      <c r="E24" s="22">
        <f t="shared" si="5"/>
        <v>68.421052631578945</v>
      </c>
      <c r="F24" s="23">
        <v>6</v>
      </c>
      <c r="G24" s="24">
        <f t="shared" si="6"/>
        <v>31.578947368421051</v>
      </c>
      <c r="H24" s="19">
        <v>0</v>
      </c>
      <c r="I24" s="20">
        <f t="shared" si="2"/>
        <v>0</v>
      </c>
      <c r="J24" s="25">
        <v>0</v>
      </c>
      <c r="K24" s="26">
        <f t="shared" si="3"/>
        <v>0</v>
      </c>
      <c r="L24" s="17">
        <f t="shared" si="4"/>
        <v>100</v>
      </c>
    </row>
    <row r="25" spans="1:12" x14ac:dyDescent="0.25">
      <c r="A25" s="7">
        <v>15</v>
      </c>
      <c r="B25" s="7" t="s">
        <v>30</v>
      </c>
      <c r="C25" s="7">
        <v>16</v>
      </c>
      <c r="D25" s="21">
        <v>12</v>
      </c>
      <c r="E25" s="22">
        <f t="shared" si="5"/>
        <v>75</v>
      </c>
      <c r="F25" s="23">
        <v>3</v>
      </c>
      <c r="G25" s="24">
        <f t="shared" si="6"/>
        <v>18.75</v>
      </c>
      <c r="H25" s="19">
        <v>1</v>
      </c>
      <c r="I25" s="20">
        <f t="shared" si="2"/>
        <v>6.25</v>
      </c>
      <c r="J25" s="25">
        <v>0</v>
      </c>
      <c r="K25" s="26">
        <f t="shared" si="3"/>
        <v>0</v>
      </c>
      <c r="L25" s="17">
        <f t="shared" si="4"/>
        <v>100</v>
      </c>
    </row>
    <row r="26" spans="1:12" x14ac:dyDescent="0.25">
      <c r="A26" s="27" t="s">
        <v>17</v>
      </c>
      <c r="B26" s="27"/>
      <c r="C26" s="2">
        <f>SUM(C11:C25)</f>
        <v>345</v>
      </c>
      <c r="D26" s="21">
        <f>SUM(D11:D25)</f>
        <v>155</v>
      </c>
      <c r="E26" s="22">
        <f>(D26*100)/C26</f>
        <v>44.927536231884055</v>
      </c>
      <c r="F26" s="23">
        <f>SUM(F11:F25)</f>
        <v>169</v>
      </c>
      <c r="G26" s="24">
        <f>(F26*100)/C26</f>
        <v>48.985507246376812</v>
      </c>
      <c r="H26" s="19">
        <f>SUM(H11:H25)</f>
        <v>21</v>
      </c>
      <c r="I26" s="20">
        <f>(H26*100)/C26</f>
        <v>6.0869565217391308</v>
      </c>
      <c r="J26" s="25">
        <f>SUM(J11:J25)</f>
        <v>0</v>
      </c>
      <c r="K26" s="26">
        <f>(J26*100)/C26</f>
        <v>0</v>
      </c>
      <c r="L26" s="17">
        <f t="shared" si="4"/>
        <v>100</v>
      </c>
    </row>
    <row r="27" spans="1:12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2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2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2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2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2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</sheetData>
  <mergeCells count="12">
    <mergeCell ref="F9:G9"/>
    <mergeCell ref="H9:I9"/>
    <mergeCell ref="A26:B26"/>
    <mergeCell ref="J9:K9"/>
    <mergeCell ref="A1:K1"/>
    <mergeCell ref="A2:K2"/>
    <mergeCell ref="A3:K3"/>
    <mergeCell ref="A8:A10"/>
    <mergeCell ref="B8:B10"/>
    <mergeCell ref="C8:C10"/>
    <mergeCell ref="D8:K8"/>
    <mergeCell ref="D9:E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7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22"/>
  <sheetViews>
    <sheetView zoomScaleNormal="100" zoomScaleSheetLayoutView="115" workbookViewId="0">
      <selection activeCell="L11" sqref="L11:L22"/>
    </sheetView>
  </sheetViews>
  <sheetFormatPr defaultRowHeight="15" x14ac:dyDescent="0.25"/>
  <cols>
    <col min="1" max="1" width="7.85546875" customWidth="1"/>
  </cols>
  <sheetData>
    <row r="1" spans="1:12" ht="23.25" customHeight="1" x14ac:dyDescent="0.25">
      <c r="A1" s="31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2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2" x14ac:dyDescent="0.25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2" x14ac:dyDescent="0.25">
      <c r="A4" s="1"/>
      <c r="B4" s="1"/>
      <c r="C4" s="3"/>
      <c r="D4" s="3"/>
      <c r="E4" s="1"/>
      <c r="F4" s="1"/>
      <c r="G4" s="1"/>
      <c r="H4" s="1"/>
      <c r="I4" s="1"/>
      <c r="J4" s="1"/>
      <c r="K4" s="1"/>
    </row>
    <row r="5" spans="1:12" x14ac:dyDescent="0.25">
      <c r="B5" t="s">
        <v>2</v>
      </c>
      <c r="C5" s="4" t="s">
        <v>3</v>
      </c>
      <c r="D5" s="4"/>
    </row>
    <row r="6" spans="1:12" x14ac:dyDescent="0.25">
      <c r="B6" t="s">
        <v>4</v>
      </c>
      <c r="C6" s="4" t="s">
        <v>31</v>
      </c>
      <c r="D6" s="4"/>
    </row>
    <row r="8" spans="1:12" x14ac:dyDescent="0.25">
      <c r="A8" s="27" t="s">
        <v>5</v>
      </c>
      <c r="B8" s="27" t="s">
        <v>9</v>
      </c>
      <c r="C8" s="27" t="s">
        <v>16</v>
      </c>
      <c r="D8" s="27" t="s">
        <v>7</v>
      </c>
      <c r="E8" s="27"/>
      <c r="F8" s="27"/>
      <c r="G8" s="27"/>
      <c r="H8" s="27"/>
      <c r="I8" s="27"/>
      <c r="J8" s="27"/>
      <c r="K8" s="27"/>
    </row>
    <row r="9" spans="1:12" x14ac:dyDescent="0.25">
      <c r="A9" s="27"/>
      <c r="B9" s="27"/>
      <c r="C9" s="27"/>
      <c r="D9" s="27" t="s">
        <v>10</v>
      </c>
      <c r="E9" s="27"/>
      <c r="F9" s="27" t="s">
        <v>11</v>
      </c>
      <c r="G9" s="27"/>
      <c r="H9" s="27" t="s">
        <v>12</v>
      </c>
      <c r="I9" s="27"/>
      <c r="J9" s="27" t="s">
        <v>13</v>
      </c>
      <c r="K9" s="27"/>
    </row>
    <row r="10" spans="1:12" x14ac:dyDescent="0.25">
      <c r="A10" s="27"/>
      <c r="B10" s="27"/>
      <c r="C10" s="27"/>
      <c r="D10" s="2" t="s">
        <v>6</v>
      </c>
      <c r="E10" s="2" t="s">
        <v>8</v>
      </c>
      <c r="F10" s="2" t="s">
        <v>6</v>
      </c>
      <c r="G10" s="2" t="s">
        <v>8</v>
      </c>
      <c r="H10" s="2" t="s">
        <v>6</v>
      </c>
      <c r="I10" s="2" t="s">
        <v>8</v>
      </c>
      <c r="J10" s="2" t="s">
        <v>6</v>
      </c>
      <c r="K10" s="2" t="s">
        <v>8</v>
      </c>
    </row>
    <row r="11" spans="1:12" x14ac:dyDescent="0.25">
      <c r="A11" s="2">
        <v>1</v>
      </c>
      <c r="B11" s="2" t="s">
        <v>18</v>
      </c>
      <c r="C11" s="2">
        <v>10</v>
      </c>
      <c r="D11" s="2">
        <v>10</v>
      </c>
      <c r="E11" s="6">
        <f>(D11*100)/C11</f>
        <v>100</v>
      </c>
      <c r="F11" s="2">
        <v>0</v>
      </c>
      <c r="G11" s="6">
        <f>(F11*100)/C11</f>
        <v>0</v>
      </c>
      <c r="H11" s="2">
        <v>0</v>
      </c>
      <c r="I11" s="6">
        <f>(H11*100)/C11</f>
        <v>0</v>
      </c>
      <c r="J11" s="2">
        <v>0</v>
      </c>
      <c r="K11" s="6">
        <f>(J11*100)/C11</f>
        <v>0</v>
      </c>
      <c r="L11" s="17">
        <f>E11+G11+I11+K11</f>
        <v>100</v>
      </c>
    </row>
    <row r="12" spans="1:12" x14ac:dyDescent="0.25">
      <c r="A12" s="2">
        <v>2</v>
      </c>
      <c r="B12" s="2" t="s">
        <v>19</v>
      </c>
      <c r="C12" s="2">
        <v>9</v>
      </c>
      <c r="D12" s="2">
        <v>9</v>
      </c>
      <c r="E12" s="6">
        <f t="shared" ref="E12:E21" si="0">(D12*100)/C12</f>
        <v>100</v>
      </c>
      <c r="F12" s="2">
        <v>0</v>
      </c>
      <c r="G12" s="6">
        <f t="shared" ref="G12:G21" si="1">(F12*100)/C12</f>
        <v>0</v>
      </c>
      <c r="H12" s="2">
        <v>0</v>
      </c>
      <c r="I12" s="6">
        <f t="shared" ref="I12:I21" si="2">(H12*100)/C12</f>
        <v>0</v>
      </c>
      <c r="J12" s="2">
        <v>0</v>
      </c>
      <c r="K12" s="6">
        <f t="shared" ref="K12:K21" si="3">(J12*100)/C12</f>
        <v>0</v>
      </c>
      <c r="L12" s="17">
        <f t="shared" ref="L12:L22" si="4">E12+G12+I12+K12</f>
        <v>100</v>
      </c>
    </row>
    <row r="13" spans="1:12" x14ac:dyDescent="0.25">
      <c r="A13" s="2">
        <v>3</v>
      </c>
      <c r="B13" s="2" t="s">
        <v>20</v>
      </c>
      <c r="C13" s="2">
        <v>12</v>
      </c>
      <c r="D13" s="2">
        <v>11</v>
      </c>
      <c r="E13" s="6">
        <f t="shared" si="0"/>
        <v>91.666666666666671</v>
      </c>
      <c r="F13" s="2">
        <v>1</v>
      </c>
      <c r="G13" s="6">
        <f t="shared" si="1"/>
        <v>8.3333333333333339</v>
      </c>
      <c r="H13" s="2">
        <v>0</v>
      </c>
      <c r="I13" s="6">
        <f t="shared" si="2"/>
        <v>0</v>
      </c>
      <c r="J13" s="2">
        <v>0</v>
      </c>
      <c r="K13" s="6">
        <f t="shared" si="3"/>
        <v>0</v>
      </c>
      <c r="L13" s="17">
        <f t="shared" si="4"/>
        <v>100</v>
      </c>
    </row>
    <row r="14" spans="1:12" x14ac:dyDescent="0.25">
      <c r="A14" s="2">
        <v>4</v>
      </c>
      <c r="B14" s="2" t="s">
        <v>21</v>
      </c>
      <c r="C14" s="2">
        <v>8</v>
      </c>
      <c r="D14" s="2">
        <v>7</v>
      </c>
      <c r="E14" s="6">
        <f t="shared" si="0"/>
        <v>87.5</v>
      </c>
      <c r="F14" s="2">
        <v>1</v>
      </c>
      <c r="G14" s="6">
        <f t="shared" si="1"/>
        <v>12.5</v>
      </c>
      <c r="H14" s="2">
        <v>0</v>
      </c>
      <c r="I14" s="6">
        <f t="shared" si="2"/>
        <v>0</v>
      </c>
      <c r="J14" s="2">
        <v>0</v>
      </c>
      <c r="K14" s="6">
        <f t="shared" si="3"/>
        <v>0</v>
      </c>
      <c r="L14" s="17">
        <f t="shared" si="4"/>
        <v>100</v>
      </c>
    </row>
    <row r="15" spans="1:12" x14ac:dyDescent="0.25">
      <c r="A15" s="2">
        <v>5</v>
      </c>
      <c r="B15" s="2" t="s">
        <v>22</v>
      </c>
      <c r="C15" s="2">
        <v>9</v>
      </c>
      <c r="D15" s="2">
        <v>9</v>
      </c>
      <c r="E15" s="6">
        <f t="shared" si="0"/>
        <v>100</v>
      </c>
      <c r="F15" s="2">
        <v>0</v>
      </c>
      <c r="G15" s="6">
        <f t="shared" si="1"/>
        <v>0</v>
      </c>
      <c r="H15" s="2">
        <v>0</v>
      </c>
      <c r="I15" s="6">
        <f t="shared" si="2"/>
        <v>0</v>
      </c>
      <c r="J15" s="2">
        <v>0</v>
      </c>
      <c r="K15" s="6">
        <f t="shared" si="3"/>
        <v>0</v>
      </c>
      <c r="L15" s="17">
        <f t="shared" si="4"/>
        <v>100</v>
      </c>
    </row>
    <row r="16" spans="1:12" x14ac:dyDescent="0.25">
      <c r="A16" s="2">
        <v>6</v>
      </c>
      <c r="B16" s="2" t="s">
        <v>23</v>
      </c>
      <c r="C16" s="2">
        <v>13</v>
      </c>
      <c r="D16" s="2">
        <v>10</v>
      </c>
      <c r="E16" s="6">
        <f t="shared" si="0"/>
        <v>76.92307692307692</v>
      </c>
      <c r="F16" s="2">
        <v>3</v>
      </c>
      <c r="G16" s="6">
        <f t="shared" si="1"/>
        <v>23.076923076923077</v>
      </c>
      <c r="H16" s="2">
        <v>0</v>
      </c>
      <c r="I16" s="6">
        <f t="shared" si="2"/>
        <v>0</v>
      </c>
      <c r="J16" s="2">
        <v>0</v>
      </c>
      <c r="K16" s="6">
        <f t="shared" si="3"/>
        <v>0</v>
      </c>
      <c r="L16" s="17">
        <f t="shared" si="4"/>
        <v>100</v>
      </c>
    </row>
    <row r="17" spans="1:12" x14ac:dyDescent="0.25">
      <c r="A17" s="2">
        <v>7</v>
      </c>
      <c r="B17" s="2" t="s">
        <v>24</v>
      </c>
      <c r="C17" s="2">
        <v>13</v>
      </c>
      <c r="D17" s="2">
        <v>12</v>
      </c>
      <c r="E17" s="6">
        <f t="shared" si="0"/>
        <v>92.307692307692307</v>
      </c>
      <c r="F17" s="2">
        <v>1</v>
      </c>
      <c r="G17" s="6">
        <f t="shared" si="1"/>
        <v>7.6923076923076925</v>
      </c>
      <c r="H17" s="2">
        <v>0</v>
      </c>
      <c r="I17" s="6">
        <f t="shared" si="2"/>
        <v>0</v>
      </c>
      <c r="J17" s="2">
        <v>0</v>
      </c>
      <c r="K17" s="6">
        <f t="shared" si="3"/>
        <v>0</v>
      </c>
      <c r="L17" s="17">
        <f t="shared" si="4"/>
        <v>100</v>
      </c>
    </row>
    <row r="18" spans="1:12" x14ac:dyDescent="0.25">
      <c r="A18" s="10">
        <v>8</v>
      </c>
      <c r="B18" s="10" t="s">
        <v>25</v>
      </c>
      <c r="C18" s="10">
        <v>8</v>
      </c>
      <c r="D18" s="10">
        <v>7</v>
      </c>
      <c r="E18" s="6">
        <f t="shared" ref="E18" si="5">(D18*100)/C18</f>
        <v>87.5</v>
      </c>
      <c r="F18" s="10">
        <v>1</v>
      </c>
      <c r="G18" s="6">
        <f t="shared" ref="G18" si="6">(F18*100)/C18</f>
        <v>12.5</v>
      </c>
      <c r="H18" s="10">
        <v>0</v>
      </c>
      <c r="I18" s="6">
        <f t="shared" ref="I18" si="7">(H18*100)/C18</f>
        <v>0</v>
      </c>
      <c r="J18" s="10">
        <v>0</v>
      </c>
      <c r="K18" s="6">
        <f t="shared" ref="K18" si="8">(J18*100)/C18</f>
        <v>0</v>
      </c>
      <c r="L18" s="17">
        <f t="shared" si="4"/>
        <v>100</v>
      </c>
    </row>
    <row r="19" spans="1:12" x14ac:dyDescent="0.25">
      <c r="A19" s="2">
        <v>9</v>
      </c>
      <c r="B19" s="2" t="s">
        <v>26</v>
      </c>
      <c r="C19" s="2">
        <v>0</v>
      </c>
      <c r="D19" s="2">
        <v>0</v>
      </c>
      <c r="E19" s="6" t="e">
        <f t="shared" si="0"/>
        <v>#DIV/0!</v>
      </c>
      <c r="F19" s="2">
        <v>0</v>
      </c>
      <c r="G19" s="6" t="e">
        <f t="shared" si="1"/>
        <v>#DIV/0!</v>
      </c>
      <c r="H19" s="2">
        <v>0</v>
      </c>
      <c r="I19" s="6" t="e">
        <f t="shared" si="2"/>
        <v>#DIV/0!</v>
      </c>
      <c r="J19" s="2">
        <v>0</v>
      </c>
      <c r="K19" s="6" t="e">
        <f t="shared" si="3"/>
        <v>#DIV/0!</v>
      </c>
      <c r="L19" s="17" t="e">
        <f t="shared" si="4"/>
        <v>#DIV/0!</v>
      </c>
    </row>
    <row r="20" spans="1:12" x14ac:dyDescent="0.25">
      <c r="A20" s="2">
        <v>10</v>
      </c>
      <c r="B20" s="2" t="s">
        <v>14</v>
      </c>
      <c r="C20" s="2">
        <v>5</v>
      </c>
      <c r="D20" s="2">
        <v>4</v>
      </c>
      <c r="E20" s="6">
        <f t="shared" si="0"/>
        <v>80</v>
      </c>
      <c r="F20" s="2">
        <v>0</v>
      </c>
      <c r="G20" s="6">
        <f t="shared" si="1"/>
        <v>0</v>
      </c>
      <c r="H20" s="2">
        <v>1</v>
      </c>
      <c r="I20" s="6">
        <f t="shared" si="2"/>
        <v>20</v>
      </c>
      <c r="J20" s="2">
        <v>0</v>
      </c>
      <c r="K20" s="6">
        <f t="shared" si="3"/>
        <v>0</v>
      </c>
      <c r="L20" s="17">
        <f t="shared" si="4"/>
        <v>100</v>
      </c>
    </row>
    <row r="21" spans="1:12" x14ac:dyDescent="0.25">
      <c r="A21" s="2">
        <v>11</v>
      </c>
      <c r="B21" s="2" t="s">
        <v>15</v>
      </c>
      <c r="C21" s="2">
        <v>8</v>
      </c>
      <c r="D21" s="2">
        <v>8</v>
      </c>
      <c r="E21" s="6">
        <f t="shared" si="0"/>
        <v>100</v>
      </c>
      <c r="F21" s="2">
        <v>0</v>
      </c>
      <c r="G21" s="6">
        <f t="shared" si="1"/>
        <v>0</v>
      </c>
      <c r="H21" s="2">
        <v>0</v>
      </c>
      <c r="I21" s="6">
        <f t="shared" si="2"/>
        <v>0</v>
      </c>
      <c r="J21" s="2">
        <v>0</v>
      </c>
      <c r="K21" s="6">
        <f t="shared" si="3"/>
        <v>0</v>
      </c>
      <c r="L21" s="17">
        <f t="shared" si="4"/>
        <v>100</v>
      </c>
    </row>
    <row r="22" spans="1:12" x14ac:dyDescent="0.25">
      <c r="A22" s="27" t="s">
        <v>17</v>
      </c>
      <c r="B22" s="27"/>
      <c r="C22" s="2">
        <f>SUM(C11:C21)</f>
        <v>95</v>
      </c>
      <c r="D22" s="2">
        <f>SUM(D11:D21)</f>
        <v>87</v>
      </c>
      <c r="E22" s="6">
        <f>(D22*100)/C22</f>
        <v>91.578947368421055</v>
      </c>
      <c r="F22" s="2">
        <f>SUM(F11:F21)</f>
        <v>7</v>
      </c>
      <c r="G22" s="6">
        <f>(F22*100)/C22</f>
        <v>7.3684210526315788</v>
      </c>
      <c r="H22" s="2">
        <f>SUM(H11:H21)</f>
        <v>1</v>
      </c>
      <c r="I22" s="6">
        <f>(H22*100)/C22</f>
        <v>1.0526315789473684</v>
      </c>
      <c r="J22" s="2">
        <f>SUM(J11:J21)</f>
        <v>0</v>
      </c>
      <c r="K22" s="6">
        <f>(J22*100)/C22</f>
        <v>0</v>
      </c>
      <c r="L22" s="17">
        <f t="shared" si="4"/>
        <v>100</v>
      </c>
    </row>
  </sheetData>
  <mergeCells count="12">
    <mergeCell ref="A22:B22"/>
    <mergeCell ref="H9:I9"/>
    <mergeCell ref="J9:K9"/>
    <mergeCell ref="A1:K1"/>
    <mergeCell ref="A2:K2"/>
    <mergeCell ref="A3:K3"/>
    <mergeCell ref="D9:E9"/>
    <mergeCell ref="C8:C10"/>
    <mergeCell ref="B8:B10"/>
    <mergeCell ref="A8:A10"/>
    <mergeCell ref="D8:K8"/>
    <mergeCell ref="F9:G9"/>
  </mergeCells>
  <phoneticPr fontId="0" type="noConversion"/>
  <pageMargins left="0.7" right="0.7" top="0.75" bottom="0.75" header="0.3" footer="0.3"/>
  <pageSetup paperSize="9" scale="88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2"/>
  <sheetViews>
    <sheetView workbookViewId="0">
      <selection activeCell="L11" sqref="L11:L22"/>
    </sheetView>
  </sheetViews>
  <sheetFormatPr defaultRowHeight="15" x14ac:dyDescent="0.25"/>
  <sheetData>
    <row r="1" spans="1:12" x14ac:dyDescent="0.25">
      <c r="A1" s="31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2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2" x14ac:dyDescent="0.25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2" x14ac:dyDescent="0.25">
      <c r="A4" s="9"/>
      <c r="B4" s="9"/>
      <c r="C4" s="3"/>
      <c r="D4" s="3"/>
      <c r="E4" s="9"/>
      <c r="F4" s="9"/>
      <c r="G4" s="9"/>
      <c r="H4" s="9"/>
      <c r="I4" s="9"/>
      <c r="J4" s="9"/>
      <c r="K4" s="9"/>
    </row>
    <row r="5" spans="1:12" x14ac:dyDescent="0.25">
      <c r="B5" t="s">
        <v>2</v>
      </c>
      <c r="C5" s="4"/>
      <c r="D5" s="4"/>
    </row>
    <row r="6" spans="1:12" x14ac:dyDescent="0.25">
      <c r="B6" t="s">
        <v>4</v>
      </c>
      <c r="C6" s="4" t="s">
        <v>41</v>
      </c>
      <c r="D6" s="4"/>
    </row>
    <row r="8" spans="1:12" x14ac:dyDescent="0.25">
      <c r="A8" s="27" t="s">
        <v>5</v>
      </c>
      <c r="B8" s="27" t="s">
        <v>9</v>
      </c>
      <c r="C8" s="27" t="s">
        <v>16</v>
      </c>
      <c r="D8" s="27" t="s">
        <v>7</v>
      </c>
      <c r="E8" s="27"/>
      <c r="F8" s="27"/>
      <c r="G8" s="27"/>
      <c r="H8" s="27"/>
      <c r="I8" s="27"/>
      <c r="J8" s="27"/>
      <c r="K8" s="27"/>
    </row>
    <row r="9" spans="1:12" x14ac:dyDescent="0.25">
      <c r="A9" s="27"/>
      <c r="B9" s="27"/>
      <c r="C9" s="27"/>
      <c r="D9" s="27" t="s">
        <v>10</v>
      </c>
      <c r="E9" s="27"/>
      <c r="F9" s="27" t="s">
        <v>11</v>
      </c>
      <c r="G9" s="27"/>
      <c r="H9" s="27" t="s">
        <v>12</v>
      </c>
      <c r="I9" s="27"/>
      <c r="J9" s="27" t="s">
        <v>13</v>
      </c>
      <c r="K9" s="27"/>
    </row>
    <row r="10" spans="1:12" x14ac:dyDescent="0.25">
      <c r="A10" s="27"/>
      <c r="B10" s="27"/>
      <c r="C10" s="27"/>
      <c r="D10" s="8" t="s">
        <v>6</v>
      </c>
      <c r="E10" s="8" t="s">
        <v>8</v>
      </c>
      <c r="F10" s="8" t="s">
        <v>6</v>
      </c>
      <c r="G10" s="8" t="s">
        <v>8</v>
      </c>
      <c r="H10" s="8" t="s">
        <v>6</v>
      </c>
      <c r="I10" s="8" t="s">
        <v>8</v>
      </c>
      <c r="J10" s="8" t="s">
        <v>6</v>
      </c>
      <c r="K10" s="8" t="s">
        <v>8</v>
      </c>
    </row>
    <row r="11" spans="1:12" x14ac:dyDescent="0.25">
      <c r="A11" s="8">
        <v>1</v>
      </c>
      <c r="B11" s="8" t="s">
        <v>18</v>
      </c>
      <c r="C11" s="8">
        <v>16</v>
      </c>
      <c r="D11" s="8">
        <v>14</v>
      </c>
      <c r="E11" s="6">
        <f t="shared" ref="E11:E16" si="0">(D11*100)/C11</f>
        <v>87.5</v>
      </c>
      <c r="F11" s="8">
        <v>2</v>
      </c>
      <c r="G11" s="6">
        <f t="shared" ref="G11:G16" si="1">(F11*100)/C11</f>
        <v>12.5</v>
      </c>
      <c r="H11" s="8">
        <v>0</v>
      </c>
      <c r="I11" s="6">
        <f t="shared" ref="I11:I21" si="2">(H11*100)/C11</f>
        <v>0</v>
      </c>
      <c r="J11" s="8">
        <v>0</v>
      </c>
      <c r="K11" s="6">
        <f t="shared" ref="K11:K21" si="3">(J11*100)/C11</f>
        <v>0</v>
      </c>
      <c r="L11" s="17">
        <f>E11+G11+I11+K11</f>
        <v>100</v>
      </c>
    </row>
    <row r="12" spans="1:12" x14ac:dyDescent="0.25">
      <c r="A12" s="8">
        <v>2</v>
      </c>
      <c r="B12" s="8" t="s">
        <v>19</v>
      </c>
      <c r="C12" s="8">
        <v>12</v>
      </c>
      <c r="D12" s="8">
        <v>11</v>
      </c>
      <c r="E12" s="6">
        <f t="shared" si="0"/>
        <v>91.666666666666671</v>
      </c>
      <c r="F12" s="8">
        <v>1</v>
      </c>
      <c r="G12" s="6">
        <f t="shared" si="1"/>
        <v>8.3333333333333339</v>
      </c>
      <c r="H12" s="8">
        <v>0</v>
      </c>
      <c r="I12" s="6">
        <f t="shared" si="2"/>
        <v>0</v>
      </c>
      <c r="J12" s="8">
        <v>0</v>
      </c>
      <c r="K12" s="6">
        <f t="shared" si="3"/>
        <v>0</v>
      </c>
      <c r="L12" s="17">
        <f t="shared" ref="L12:L22" si="4">E12+G12+I12+K12</f>
        <v>100</v>
      </c>
    </row>
    <row r="13" spans="1:12" x14ac:dyDescent="0.25">
      <c r="A13" s="8">
        <v>3</v>
      </c>
      <c r="B13" s="8" t="s">
        <v>20</v>
      </c>
      <c r="C13" s="8">
        <v>13</v>
      </c>
      <c r="D13" s="8">
        <v>9</v>
      </c>
      <c r="E13" s="6">
        <f t="shared" si="0"/>
        <v>69.230769230769226</v>
      </c>
      <c r="F13" s="8">
        <v>4</v>
      </c>
      <c r="G13" s="6">
        <f t="shared" si="1"/>
        <v>30.76923076923077</v>
      </c>
      <c r="H13" s="8">
        <v>0</v>
      </c>
      <c r="I13" s="6">
        <f t="shared" si="2"/>
        <v>0</v>
      </c>
      <c r="J13" s="8">
        <v>0</v>
      </c>
      <c r="K13" s="6">
        <f t="shared" si="3"/>
        <v>0</v>
      </c>
      <c r="L13" s="17">
        <f t="shared" si="4"/>
        <v>100</v>
      </c>
    </row>
    <row r="14" spans="1:12" x14ac:dyDescent="0.25">
      <c r="A14" s="8">
        <v>4</v>
      </c>
      <c r="B14" s="8" t="s">
        <v>21</v>
      </c>
      <c r="C14" s="8">
        <v>19</v>
      </c>
      <c r="D14" s="8">
        <v>8</v>
      </c>
      <c r="E14" s="6">
        <f t="shared" si="0"/>
        <v>42.10526315789474</v>
      </c>
      <c r="F14" s="8">
        <v>11</v>
      </c>
      <c r="G14" s="6">
        <f t="shared" si="1"/>
        <v>57.89473684210526</v>
      </c>
      <c r="H14" s="8">
        <v>0</v>
      </c>
      <c r="I14" s="6">
        <f t="shared" si="2"/>
        <v>0</v>
      </c>
      <c r="J14" s="8">
        <v>0</v>
      </c>
      <c r="K14" s="6">
        <f t="shared" si="3"/>
        <v>0</v>
      </c>
      <c r="L14" s="17">
        <f t="shared" si="4"/>
        <v>100</v>
      </c>
    </row>
    <row r="15" spans="1:12" x14ac:dyDescent="0.25">
      <c r="A15" s="8">
        <v>5</v>
      </c>
      <c r="B15" s="8" t="s">
        <v>22</v>
      </c>
      <c r="C15" s="8">
        <v>23</v>
      </c>
      <c r="D15" s="8">
        <v>17</v>
      </c>
      <c r="E15" s="6">
        <f t="shared" si="0"/>
        <v>73.913043478260875</v>
      </c>
      <c r="F15" s="8">
        <v>4</v>
      </c>
      <c r="G15" s="6">
        <f t="shared" si="1"/>
        <v>17.391304347826086</v>
      </c>
      <c r="H15" s="8">
        <v>2</v>
      </c>
      <c r="I15" s="6">
        <f t="shared" si="2"/>
        <v>8.695652173913043</v>
      </c>
      <c r="J15" s="8">
        <v>0</v>
      </c>
      <c r="K15" s="6">
        <f t="shared" si="3"/>
        <v>0</v>
      </c>
      <c r="L15" s="17">
        <f t="shared" si="4"/>
        <v>100.00000000000001</v>
      </c>
    </row>
    <row r="16" spans="1:12" x14ac:dyDescent="0.25">
      <c r="A16" s="8">
        <v>6</v>
      </c>
      <c r="B16" s="8" t="s">
        <v>23</v>
      </c>
      <c r="C16" s="8">
        <v>18</v>
      </c>
      <c r="D16" s="8">
        <v>8</v>
      </c>
      <c r="E16" s="6">
        <f t="shared" si="0"/>
        <v>44.444444444444443</v>
      </c>
      <c r="F16" s="8">
        <v>10</v>
      </c>
      <c r="G16" s="6">
        <f t="shared" si="1"/>
        <v>55.555555555555557</v>
      </c>
      <c r="H16" s="8">
        <v>0</v>
      </c>
      <c r="I16" s="6">
        <f t="shared" si="2"/>
        <v>0</v>
      </c>
      <c r="J16" s="8">
        <v>0</v>
      </c>
      <c r="K16" s="6">
        <f t="shared" si="3"/>
        <v>0</v>
      </c>
      <c r="L16" s="17">
        <f t="shared" si="4"/>
        <v>100</v>
      </c>
    </row>
    <row r="17" spans="1:12" x14ac:dyDescent="0.25">
      <c r="A17" s="8">
        <v>7</v>
      </c>
      <c r="B17" s="8" t="s">
        <v>24</v>
      </c>
      <c r="C17" s="8">
        <v>9</v>
      </c>
      <c r="D17" s="8">
        <v>9</v>
      </c>
      <c r="E17" s="6">
        <f>(D17*100)/C17</f>
        <v>100</v>
      </c>
      <c r="F17" s="8">
        <v>0</v>
      </c>
      <c r="G17" s="6">
        <f>(F17*100)/C17</f>
        <v>0</v>
      </c>
      <c r="H17" s="8">
        <v>0</v>
      </c>
      <c r="I17" s="6">
        <f>(H17*100)/C17</f>
        <v>0</v>
      </c>
      <c r="J17" s="8">
        <v>0</v>
      </c>
      <c r="K17" s="6">
        <f>(J17*100)/C17</f>
        <v>0</v>
      </c>
      <c r="L17" s="17">
        <f t="shared" si="4"/>
        <v>100</v>
      </c>
    </row>
    <row r="18" spans="1:12" x14ac:dyDescent="0.25">
      <c r="A18" s="8">
        <v>8</v>
      </c>
      <c r="B18" s="8" t="s">
        <v>25</v>
      </c>
      <c r="C18" s="8">
        <v>10</v>
      </c>
      <c r="D18" s="8">
        <v>6</v>
      </c>
      <c r="E18" s="6">
        <f t="shared" ref="E18:E21" si="5">(D18*100)/C18</f>
        <v>60</v>
      </c>
      <c r="F18" s="8">
        <v>4</v>
      </c>
      <c r="G18" s="6">
        <f t="shared" ref="G18:G21" si="6">(F18*100)/C18</f>
        <v>40</v>
      </c>
      <c r="H18" s="8">
        <v>0</v>
      </c>
      <c r="I18" s="6">
        <f t="shared" si="2"/>
        <v>0</v>
      </c>
      <c r="J18" s="8">
        <v>0</v>
      </c>
      <c r="K18" s="6">
        <f t="shared" si="3"/>
        <v>0</v>
      </c>
      <c r="L18" s="17">
        <f t="shared" si="4"/>
        <v>100</v>
      </c>
    </row>
    <row r="19" spans="1:12" x14ac:dyDescent="0.25">
      <c r="A19" s="8">
        <v>9</v>
      </c>
      <c r="B19" s="8" t="s">
        <v>26</v>
      </c>
      <c r="C19" s="8">
        <v>22</v>
      </c>
      <c r="D19" s="8">
        <v>12</v>
      </c>
      <c r="E19" s="6">
        <f t="shared" si="5"/>
        <v>54.545454545454547</v>
      </c>
      <c r="F19" s="8">
        <v>10</v>
      </c>
      <c r="G19" s="6">
        <f t="shared" si="6"/>
        <v>45.454545454545453</v>
      </c>
      <c r="H19" s="8">
        <v>0</v>
      </c>
      <c r="I19" s="6">
        <f t="shared" si="2"/>
        <v>0</v>
      </c>
      <c r="J19" s="8">
        <v>0</v>
      </c>
      <c r="K19" s="6">
        <f t="shared" si="3"/>
        <v>0</v>
      </c>
      <c r="L19" s="17">
        <f t="shared" si="4"/>
        <v>100</v>
      </c>
    </row>
    <row r="20" spans="1:12" x14ac:dyDescent="0.25">
      <c r="A20" s="8">
        <v>10</v>
      </c>
      <c r="B20" s="8" t="s">
        <v>15</v>
      </c>
      <c r="C20" s="8">
        <v>11</v>
      </c>
      <c r="D20" s="8">
        <v>4</v>
      </c>
      <c r="E20" s="6">
        <f t="shared" si="5"/>
        <v>36.363636363636367</v>
      </c>
      <c r="F20" s="8">
        <v>6</v>
      </c>
      <c r="G20" s="6">
        <f t="shared" si="6"/>
        <v>54.545454545454547</v>
      </c>
      <c r="H20" s="8">
        <v>1</v>
      </c>
      <c r="I20" s="6">
        <f t="shared" si="2"/>
        <v>9.0909090909090917</v>
      </c>
      <c r="J20" s="8">
        <v>0</v>
      </c>
      <c r="K20" s="6">
        <f t="shared" si="3"/>
        <v>0</v>
      </c>
      <c r="L20" s="17">
        <f t="shared" si="4"/>
        <v>100</v>
      </c>
    </row>
    <row r="21" spans="1:12" x14ac:dyDescent="0.25">
      <c r="A21" s="8">
        <v>11</v>
      </c>
      <c r="B21" s="8" t="s">
        <v>14</v>
      </c>
      <c r="C21" s="8">
        <v>17</v>
      </c>
      <c r="D21" s="8">
        <v>10</v>
      </c>
      <c r="E21" s="6">
        <f t="shared" si="5"/>
        <v>58.823529411764703</v>
      </c>
      <c r="F21" s="8">
        <v>7</v>
      </c>
      <c r="G21" s="6">
        <f t="shared" si="6"/>
        <v>41.176470588235297</v>
      </c>
      <c r="H21" s="8">
        <v>0</v>
      </c>
      <c r="I21" s="6">
        <f t="shared" si="2"/>
        <v>0</v>
      </c>
      <c r="J21" s="8">
        <v>0</v>
      </c>
      <c r="K21" s="6">
        <f t="shared" si="3"/>
        <v>0</v>
      </c>
      <c r="L21" s="17">
        <f t="shared" si="4"/>
        <v>100</v>
      </c>
    </row>
    <row r="22" spans="1:12" x14ac:dyDescent="0.25">
      <c r="A22" s="27" t="s">
        <v>17</v>
      </c>
      <c r="B22" s="27"/>
      <c r="C22" s="8">
        <f>SUM(C11:C21)</f>
        <v>170</v>
      </c>
      <c r="D22" s="8">
        <f>SUM(D11:D21)</f>
        <v>108</v>
      </c>
      <c r="E22" s="6">
        <f>(D22*100)/C22</f>
        <v>63.529411764705884</v>
      </c>
      <c r="F22" s="8">
        <f>SUM(F11:F21)</f>
        <v>59</v>
      </c>
      <c r="G22" s="6">
        <f>(F22*100)/C22</f>
        <v>34.705882352941174</v>
      </c>
      <c r="H22" s="8">
        <f>SUM(H11:H21)</f>
        <v>3</v>
      </c>
      <c r="I22" s="6">
        <f>(H22*100)/C22</f>
        <v>1.7647058823529411</v>
      </c>
      <c r="J22" s="8">
        <f>SUM(J11:J21)</f>
        <v>0</v>
      </c>
      <c r="K22" s="6">
        <f>(J22*100)/C22</f>
        <v>0</v>
      </c>
      <c r="L22" s="17">
        <f t="shared" si="4"/>
        <v>100</v>
      </c>
    </row>
  </sheetData>
  <mergeCells count="12">
    <mergeCell ref="J9:K9"/>
    <mergeCell ref="A22:B22"/>
    <mergeCell ref="A1:K1"/>
    <mergeCell ref="A2:K2"/>
    <mergeCell ref="A3:K3"/>
    <mergeCell ref="A8:A10"/>
    <mergeCell ref="B8:B10"/>
    <mergeCell ref="C8:C10"/>
    <mergeCell ref="D8:K8"/>
    <mergeCell ref="D9:E9"/>
    <mergeCell ref="F9:G9"/>
    <mergeCell ref="H9:I9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Normal="100" zoomScaleSheetLayoutView="100" workbookViewId="0">
      <selection activeCell="L11" sqref="L11:L26"/>
    </sheetView>
  </sheetViews>
  <sheetFormatPr defaultRowHeight="15" x14ac:dyDescent="0.25"/>
  <sheetData>
    <row r="1" spans="1:12" x14ac:dyDescent="0.25">
      <c r="A1" s="31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2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2" x14ac:dyDescent="0.25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2" x14ac:dyDescent="0.25">
      <c r="A4" s="11"/>
      <c r="B4" s="11"/>
      <c r="C4" s="3"/>
      <c r="D4" s="3"/>
      <c r="E4" s="11"/>
      <c r="F4" s="11"/>
      <c r="G4" s="11"/>
      <c r="H4" s="11"/>
      <c r="I4" s="11"/>
      <c r="J4" s="11"/>
      <c r="K4" s="11"/>
    </row>
    <row r="5" spans="1:12" x14ac:dyDescent="0.25">
      <c r="B5" t="s">
        <v>2</v>
      </c>
      <c r="C5" s="4" t="s">
        <v>3</v>
      </c>
      <c r="D5" s="4"/>
    </row>
    <row r="6" spans="1:12" x14ac:dyDescent="0.25">
      <c r="B6" t="s">
        <v>4</v>
      </c>
      <c r="C6" s="4" t="s">
        <v>51</v>
      </c>
      <c r="D6" s="4"/>
    </row>
    <row r="8" spans="1:12" x14ac:dyDescent="0.25">
      <c r="A8" s="27" t="s">
        <v>5</v>
      </c>
      <c r="B8" s="27" t="s">
        <v>9</v>
      </c>
      <c r="C8" s="27" t="s">
        <v>16</v>
      </c>
      <c r="D8" s="27" t="s">
        <v>7</v>
      </c>
      <c r="E8" s="27"/>
      <c r="F8" s="27"/>
      <c r="G8" s="27"/>
      <c r="H8" s="27"/>
      <c r="I8" s="27"/>
      <c r="J8" s="27"/>
      <c r="K8" s="27"/>
    </row>
    <row r="9" spans="1:12" x14ac:dyDescent="0.25">
      <c r="A9" s="27"/>
      <c r="B9" s="27"/>
      <c r="C9" s="27"/>
      <c r="D9" s="27" t="s">
        <v>10</v>
      </c>
      <c r="E9" s="27"/>
      <c r="F9" s="27" t="s">
        <v>11</v>
      </c>
      <c r="G9" s="27"/>
      <c r="H9" s="27" t="s">
        <v>12</v>
      </c>
      <c r="I9" s="27"/>
      <c r="J9" s="27" t="s">
        <v>13</v>
      </c>
      <c r="K9" s="27"/>
    </row>
    <row r="10" spans="1:12" x14ac:dyDescent="0.25">
      <c r="A10" s="27"/>
      <c r="B10" s="27"/>
      <c r="C10" s="27"/>
      <c r="D10" s="10" t="s">
        <v>6</v>
      </c>
      <c r="E10" s="10" t="s">
        <v>8</v>
      </c>
      <c r="F10" s="10" t="s">
        <v>6</v>
      </c>
      <c r="G10" s="10" t="s">
        <v>8</v>
      </c>
      <c r="H10" s="10" t="s">
        <v>6</v>
      </c>
      <c r="I10" s="10" t="s">
        <v>8</v>
      </c>
      <c r="J10" s="10" t="s">
        <v>6</v>
      </c>
      <c r="K10" s="10" t="s">
        <v>8</v>
      </c>
    </row>
    <row r="11" spans="1:12" x14ac:dyDescent="0.25">
      <c r="A11" s="10">
        <v>1</v>
      </c>
      <c r="B11" s="10" t="s">
        <v>18</v>
      </c>
      <c r="C11" s="10">
        <v>13</v>
      </c>
      <c r="D11" s="10">
        <v>13</v>
      </c>
      <c r="E11" s="6">
        <f t="shared" ref="E11:E16" si="0">(D11*100)/C11</f>
        <v>100</v>
      </c>
      <c r="F11" s="10">
        <v>0</v>
      </c>
      <c r="G11" s="6">
        <f t="shared" ref="G11:G16" si="1">(F11*100)/C11</f>
        <v>0</v>
      </c>
      <c r="H11" s="10">
        <v>0</v>
      </c>
      <c r="I11" s="6">
        <f t="shared" ref="I11:I25" si="2">(H11*100)/C11</f>
        <v>0</v>
      </c>
      <c r="J11" s="10">
        <v>0</v>
      </c>
      <c r="K11" s="6">
        <f t="shared" ref="K11:K25" si="3">(J11*100)/C11</f>
        <v>0</v>
      </c>
      <c r="L11" s="17">
        <f>E11+G11+I11+K11</f>
        <v>100</v>
      </c>
    </row>
    <row r="12" spans="1:12" x14ac:dyDescent="0.25">
      <c r="A12" s="10">
        <v>2</v>
      </c>
      <c r="B12" s="10" t="s">
        <v>19</v>
      </c>
      <c r="C12" s="10">
        <v>11</v>
      </c>
      <c r="D12" s="10">
        <v>11</v>
      </c>
      <c r="E12" s="6">
        <f t="shared" si="0"/>
        <v>100</v>
      </c>
      <c r="F12" s="10">
        <v>0</v>
      </c>
      <c r="G12" s="6">
        <f t="shared" si="1"/>
        <v>0</v>
      </c>
      <c r="H12" s="10">
        <v>0</v>
      </c>
      <c r="I12" s="6">
        <f t="shared" si="2"/>
        <v>0</v>
      </c>
      <c r="J12" s="10">
        <v>0</v>
      </c>
      <c r="K12" s="6">
        <f t="shared" si="3"/>
        <v>0</v>
      </c>
      <c r="L12" s="17">
        <f t="shared" ref="L12:L26" si="4">E12+G12+I12+K12</f>
        <v>100</v>
      </c>
    </row>
    <row r="13" spans="1:12" x14ac:dyDescent="0.25">
      <c r="A13" s="10">
        <v>3</v>
      </c>
      <c r="B13" s="10" t="s">
        <v>20</v>
      </c>
      <c r="C13" s="10">
        <v>12</v>
      </c>
      <c r="D13" s="10">
        <v>12</v>
      </c>
      <c r="E13" s="6">
        <f t="shared" si="0"/>
        <v>100</v>
      </c>
      <c r="F13" s="10">
        <v>0</v>
      </c>
      <c r="G13" s="6">
        <f t="shared" si="1"/>
        <v>0</v>
      </c>
      <c r="H13" s="10">
        <v>0</v>
      </c>
      <c r="I13" s="6">
        <f t="shared" si="2"/>
        <v>0</v>
      </c>
      <c r="J13" s="10">
        <v>0</v>
      </c>
      <c r="K13" s="6">
        <f t="shared" si="3"/>
        <v>0</v>
      </c>
      <c r="L13" s="17">
        <f t="shared" si="4"/>
        <v>100</v>
      </c>
    </row>
    <row r="14" spans="1:12" x14ac:dyDescent="0.25">
      <c r="A14" s="10">
        <v>4</v>
      </c>
      <c r="B14" s="10" t="s">
        <v>21</v>
      </c>
      <c r="C14" s="10">
        <v>14</v>
      </c>
      <c r="D14" s="10">
        <v>10</v>
      </c>
      <c r="E14" s="6">
        <f t="shared" si="0"/>
        <v>71.428571428571431</v>
      </c>
      <c r="F14" s="10">
        <v>4</v>
      </c>
      <c r="G14" s="6">
        <f t="shared" si="1"/>
        <v>28.571428571428573</v>
      </c>
      <c r="H14" s="10">
        <v>0</v>
      </c>
      <c r="I14" s="6">
        <f t="shared" si="2"/>
        <v>0</v>
      </c>
      <c r="J14" s="10">
        <v>0</v>
      </c>
      <c r="K14" s="6">
        <f t="shared" si="3"/>
        <v>0</v>
      </c>
      <c r="L14" s="17">
        <f t="shared" si="4"/>
        <v>100</v>
      </c>
    </row>
    <row r="15" spans="1:12" x14ac:dyDescent="0.25">
      <c r="A15" s="10">
        <v>5</v>
      </c>
      <c r="B15" s="10" t="s">
        <v>22</v>
      </c>
      <c r="C15" s="10">
        <v>16</v>
      </c>
      <c r="D15" s="10">
        <v>16</v>
      </c>
      <c r="E15" s="6">
        <f t="shared" si="0"/>
        <v>100</v>
      </c>
      <c r="F15" s="10">
        <v>0</v>
      </c>
      <c r="G15" s="6">
        <f t="shared" si="1"/>
        <v>0</v>
      </c>
      <c r="H15" s="10">
        <v>0</v>
      </c>
      <c r="I15" s="6">
        <f t="shared" si="2"/>
        <v>0</v>
      </c>
      <c r="J15" s="10">
        <v>0</v>
      </c>
      <c r="K15" s="6">
        <f t="shared" si="3"/>
        <v>0</v>
      </c>
      <c r="L15" s="17">
        <f t="shared" si="4"/>
        <v>100</v>
      </c>
    </row>
    <row r="16" spans="1:12" x14ac:dyDescent="0.25">
      <c r="A16" s="10">
        <v>6</v>
      </c>
      <c r="B16" s="10" t="s">
        <v>23</v>
      </c>
      <c r="C16" s="10">
        <v>16</v>
      </c>
      <c r="D16" s="10">
        <v>12</v>
      </c>
      <c r="E16" s="6">
        <f t="shared" si="0"/>
        <v>75</v>
      </c>
      <c r="F16" s="10">
        <v>4</v>
      </c>
      <c r="G16" s="6">
        <f t="shared" si="1"/>
        <v>25</v>
      </c>
      <c r="H16" s="10">
        <v>0</v>
      </c>
      <c r="I16" s="6">
        <f t="shared" si="2"/>
        <v>0</v>
      </c>
      <c r="J16" s="10">
        <v>0</v>
      </c>
      <c r="K16" s="6">
        <f t="shared" si="3"/>
        <v>0</v>
      </c>
      <c r="L16" s="17">
        <f t="shared" si="4"/>
        <v>100</v>
      </c>
    </row>
    <row r="17" spans="1:12" x14ac:dyDescent="0.25">
      <c r="A17" s="10">
        <v>7</v>
      </c>
      <c r="B17" s="10" t="s">
        <v>24</v>
      </c>
      <c r="C17" s="10">
        <v>12</v>
      </c>
      <c r="D17" s="10">
        <v>11</v>
      </c>
      <c r="E17" s="6">
        <f>(D17*100)/C17</f>
        <v>91.666666666666671</v>
      </c>
      <c r="F17" s="10">
        <v>1</v>
      </c>
      <c r="G17" s="6">
        <f>(F17*100)/C17</f>
        <v>8.3333333333333339</v>
      </c>
      <c r="H17" s="10">
        <v>0</v>
      </c>
      <c r="I17" s="6">
        <f>(H17*100)/C17</f>
        <v>0</v>
      </c>
      <c r="J17" s="10">
        <v>0</v>
      </c>
      <c r="K17" s="6">
        <f>(J17*100)/C17</f>
        <v>0</v>
      </c>
      <c r="L17" s="17">
        <f t="shared" si="4"/>
        <v>100</v>
      </c>
    </row>
    <row r="18" spans="1:12" x14ac:dyDescent="0.25">
      <c r="A18" s="10">
        <v>8</v>
      </c>
      <c r="B18" s="10" t="s">
        <v>25</v>
      </c>
      <c r="C18" s="10">
        <v>8</v>
      </c>
      <c r="D18" s="10">
        <v>7</v>
      </c>
      <c r="E18" s="6">
        <f t="shared" ref="E18:E25" si="5">(D18*100)/C18</f>
        <v>87.5</v>
      </c>
      <c r="F18" s="10">
        <v>1</v>
      </c>
      <c r="G18" s="6">
        <f t="shared" ref="G18:G25" si="6">(F18*100)/C18</f>
        <v>12.5</v>
      </c>
      <c r="H18" s="10">
        <v>0</v>
      </c>
      <c r="I18" s="6">
        <f t="shared" si="2"/>
        <v>0</v>
      </c>
      <c r="J18" s="10">
        <v>0</v>
      </c>
      <c r="K18" s="6">
        <f t="shared" si="3"/>
        <v>0</v>
      </c>
      <c r="L18" s="17">
        <f t="shared" si="4"/>
        <v>100</v>
      </c>
    </row>
    <row r="19" spans="1:12" x14ac:dyDescent="0.25">
      <c r="A19" s="10">
        <v>9</v>
      </c>
      <c r="B19" s="10" t="s">
        <v>26</v>
      </c>
      <c r="C19" s="10">
        <v>11</v>
      </c>
      <c r="D19" s="10">
        <v>11</v>
      </c>
      <c r="E19" s="6">
        <f t="shared" si="5"/>
        <v>100</v>
      </c>
      <c r="F19" s="10">
        <v>0</v>
      </c>
      <c r="G19" s="6">
        <f t="shared" si="6"/>
        <v>0</v>
      </c>
      <c r="H19" s="10">
        <v>0</v>
      </c>
      <c r="I19" s="6">
        <f t="shared" si="2"/>
        <v>0</v>
      </c>
      <c r="J19" s="10">
        <v>0</v>
      </c>
      <c r="K19" s="6">
        <f t="shared" si="3"/>
        <v>0</v>
      </c>
      <c r="L19" s="17">
        <f t="shared" si="4"/>
        <v>100</v>
      </c>
    </row>
    <row r="20" spans="1:12" x14ac:dyDescent="0.25">
      <c r="A20" s="10">
        <v>10</v>
      </c>
      <c r="B20" s="10" t="s">
        <v>15</v>
      </c>
      <c r="C20" s="10">
        <v>10</v>
      </c>
      <c r="D20" s="10">
        <v>10</v>
      </c>
      <c r="E20" s="6">
        <f t="shared" si="5"/>
        <v>100</v>
      </c>
      <c r="F20" s="10">
        <v>0</v>
      </c>
      <c r="G20" s="6">
        <f t="shared" si="6"/>
        <v>0</v>
      </c>
      <c r="H20" s="10">
        <v>0</v>
      </c>
      <c r="I20" s="6">
        <f t="shared" si="2"/>
        <v>0</v>
      </c>
      <c r="J20" s="10">
        <v>0</v>
      </c>
      <c r="K20" s="6">
        <f t="shared" si="3"/>
        <v>0</v>
      </c>
      <c r="L20" s="17">
        <f t="shared" si="4"/>
        <v>100</v>
      </c>
    </row>
    <row r="21" spans="1:12" x14ac:dyDescent="0.25">
      <c r="A21" s="10">
        <v>11</v>
      </c>
      <c r="B21" s="10" t="s">
        <v>14</v>
      </c>
      <c r="C21" s="10">
        <v>11</v>
      </c>
      <c r="D21" s="10">
        <v>11</v>
      </c>
      <c r="E21" s="6">
        <f t="shared" si="5"/>
        <v>100</v>
      </c>
      <c r="F21" s="10">
        <v>0</v>
      </c>
      <c r="G21" s="6">
        <f t="shared" si="6"/>
        <v>0</v>
      </c>
      <c r="H21" s="10">
        <v>0</v>
      </c>
      <c r="I21" s="6">
        <f t="shared" si="2"/>
        <v>0</v>
      </c>
      <c r="J21" s="10">
        <v>0</v>
      </c>
      <c r="K21" s="6">
        <f t="shared" si="3"/>
        <v>0</v>
      </c>
      <c r="L21" s="17">
        <f t="shared" si="4"/>
        <v>100</v>
      </c>
    </row>
    <row r="22" spans="1:12" x14ac:dyDescent="0.25">
      <c r="A22" s="10">
        <v>12</v>
      </c>
      <c r="B22" s="10" t="s">
        <v>27</v>
      </c>
      <c r="C22" s="10">
        <v>9</v>
      </c>
      <c r="D22" s="10">
        <v>9</v>
      </c>
      <c r="E22" s="6">
        <f t="shared" si="5"/>
        <v>100</v>
      </c>
      <c r="F22" s="10">
        <v>0</v>
      </c>
      <c r="G22" s="6">
        <f t="shared" si="6"/>
        <v>0</v>
      </c>
      <c r="H22" s="10">
        <v>0</v>
      </c>
      <c r="I22" s="6">
        <f t="shared" si="2"/>
        <v>0</v>
      </c>
      <c r="J22" s="10">
        <v>0</v>
      </c>
      <c r="K22" s="6">
        <f t="shared" si="3"/>
        <v>0</v>
      </c>
      <c r="L22" s="17">
        <f t="shared" si="4"/>
        <v>100</v>
      </c>
    </row>
    <row r="23" spans="1:12" x14ac:dyDescent="0.25">
      <c r="A23" s="10">
        <v>13</v>
      </c>
      <c r="B23" s="10" t="s">
        <v>28</v>
      </c>
      <c r="C23" s="10">
        <v>11</v>
      </c>
      <c r="D23" s="10">
        <v>11</v>
      </c>
      <c r="E23" s="6">
        <f t="shared" si="5"/>
        <v>100</v>
      </c>
      <c r="F23" s="10">
        <v>0</v>
      </c>
      <c r="G23" s="6">
        <f t="shared" si="6"/>
        <v>0</v>
      </c>
      <c r="H23" s="10">
        <v>0</v>
      </c>
      <c r="I23" s="6">
        <f t="shared" si="2"/>
        <v>0</v>
      </c>
      <c r="J23" s="10">
        <v>0</v>
      </c>
      <c r="K23" s="6">
        <f t="shared" si="3"/>
        <v>0</v>
      </c>
      <c r="L23" s="17">
        <f t="shared" si="4"/>
        <v>100</v>
      </c>
    </row>
    <row r="24" spans="1:12" x14ac:dyDescent="0.25">
      <c r="A24" s="10">
        <v>14</v>
      </c>
      <c r="B24" s="10" t="s">
        <v>29</v>
      </c>
      <c r="C24" s="10">
        <v>11</v>
      </c>
      <c r="D24" s="10">
        <v>11</v>
      </c>
      <c r="E24" s="6">
        <f t="shared" si="5"/>
        <v>100</v>
      </c>
      <c r="F24" s="10">
        <v>0</v>
      </c>
      <c r="G24" s="6">
        <f t="shared" si="6"/>
        <v>0</v>
      </c>
      <c r="H24" s="10">
        <v>0</v>
      </c>
      <c r="I24" s="6">
        <f t="shared" si="2"/>
        <v>0</v>
      </c>
      <c r="J24" s="10">
        <v>0</v>
      </c>
      <c r="K24" s="6">
        <f t="shared" si="3"/>
        <v>0</v>
      </c>
      <c r="L24" s="17">
        <f t="shared" si="4"/>
        <v>100</v>
      </c>
    </row>
    <row r="25" spans="1:12" x14ac:dyDescent="0.25">
      <c r="A25" s="10">
        <v>15</v>
      </c>
      <c r="B25" s="10" t="s">
        <v>30</v>
      </c>
      <c r="C25" s="10">
        <v>8</v>
      </c>
      <c r="D25" s="10">
        <v>7</v>
      </c>
      <c r="E25" s="6">
        <f t="shared" si="5"/>
        <v>87.5</v>
      </c>
      <c r="F25" s="10">
        <v>1</v>
      </c>
      <c r="G25" s="6">
        <f t="shared" si="6"/>
        <v>12.5</v>
      </c>
      <c r="H25" s="10">
        <v>0</v>
      </c>
      <c r="I25" s="6">
        <f t="shared" si="2"/>
        <v>0</v>
      </c>
      <c r="J25" s="10">
        <v>0</v>
      </c>
      <c r="K25" s="6">
        <f t="shared" si="3"/>
        <v>0</v>
      </c>
      <c r="L25" s="17">
        <f t="shared" si="4"/>
        <v>100</v>
      </c>
    </row>
    <row r="26" spans="1:12" x14ac:dyDescent="0.25">
      <c r="A26" s="27" t="s">
        <v>17</v>
      </c>
      <c r="B26" s="27"/>
      <c r="C26" s="10">
        <f>SUM(C11:C25)</f>
        <v>173</v>
      </c>
      <c r="D26" s="10">
        <f>SUM(D11:D25)</f>
        <v>162</v>
      </c>
      <c r="E26" s="6">
        <f>(D26*100)/C26</f>
        <v>93.641618497109832</v>
      </c>
      <c r="F26" s="10">
        <f>SUM(F11:F25)</f>
        <v>11</v>
      </c>
      <c r="G26" s="6">
        <f>(F26*100)/C26</f>
        <v>6.3583815028901736</v>
      </c>
      <c r="H26" s="10">
        <f>SUM(H11:H25)</f>
        <v>0</v>
      </c>
      <c r="I26" s="6">
        <f>(H26*100)/C26</f>
        <v>0</v>
      </c>
      <c r="J26" s="10">
        <f>SUM(J11:J25)</f>
        <v>0</v>
      </c>
      <c r="K26" s="6">
        <f>(J26*100)/C26</f>
        <v>0</v>
      </c>
      <c r="L26" s="17">
        <f t="shared" si="4"/>
        <v>100</v>
      </c>
    </row>
    <row r="27" spans="1:12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2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2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2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2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2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</sheetData>
  <mergeCells count="12">
    <mergeCell ref="J9:K9"/>
    <mergeCell ref="A26:B26"/>
    <mergeCell ref="A1:K1"/>
    <mergeCell ref="A2:K2"/>
    <mergeCell ref="A3:K3"/>
    <mergeCell ref="A8:A10"/>
    <mergeCell ref="B8:B10"/>
    <mergeCell ref="C8:C10"/>
    <mergeCell ref="D8:K8"/>
    <mergeCell ref="D9:E9"/>
    <mergeCell ref="F9:G9"/>
    <mergeCell ref="H9:I9"/>
  </mergeCells>
  <pageMargins left="0.70866141732283472" right="0.70866141732283472" top="0.74803149606299213" bottom="0.74803149606299213" header="0.31496062992125984" footer="0.31496062992125984"/>
  <pageSetup paperSize="9" scale="87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Normal="100" zoomScaleSheetLayoutView="100" workbookViewId="0">
      <selection activeCell="L11" sqref="L11"/>
    </sheetView>
  </sheetViews>
  <sheetFormatPr defaultRowHeight="15" x14ac:dyDescent="0.25"/>
  <sheetData>
    <row r="1" spans="1:12" x14ac:dyDescent="0.25">
      <c r="A1" s="31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2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2" x14ac:dyDescent="0.25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2" x14ac:dyDescent="0.25">
      <c r="A4" s="11"/>
      <c r="B4" s="11"/>
      <c r="C4" s="3"/>
      <c r="D4" s="3"/>
      <c r="E4" s="11"/>
      <c r="F4" s="11"/>
      <c r="G4" s="11"/>
      <c r="H4" s="11"/>
      <c r="I4" s="11"/>
      <c r="J4" s="11"/>
      <c r="K4" s="11"/>
    </row>
    <row r="5" spans="1:12" x14ac:dyDescent="0.25">
      <c r="B5" t="s">
        <v>2</v>
      </c>
      <c r="C5" s="4" t="s">
        <v>3</v>
      </c>
      <c r="D5" s="4"/>
    </row>
    <row r="6" spans="1:12" x14ac:dyDescent="0.25">
      <c r="B6" t="s">
        <v>4</v>
      </c>
      <c r="C6" s="4" t="s">
        <v>51</v>
      </c>
      <c r="D6" s="4"/>
    </row>
    <row r="8" spans="1:12" x14ac:dyDescent="0.25">
      <c r="A8" s="27" t="s">
        <v>5</v>
      </c>
      <c r="B8" s="27" t="s">
        <v>9</v>
      </c>
      <c r="C8" s="27" t="s">
        <v>16</v>
      </c>
      <c r="D8" s="27" t="s">
        <v>7</v>
      </c>
      <c r="E8" s="27"/>
      <c r="F8" s="27"/>
      <c r="G8" s="27"/>
      <c r="H8" s="27"/>
      <c r="I8" s="27"/>
      <c r="J8" s="27"/>
      <c r="K8" s="27"/>
    </row>
    <row r="9" spans="1:12" x14ac:dyDescent="0.25">
      <c r="A9" s="27"/>
      <c r="B9" s="27"/>
      <c r="C9" s="27"/>
      <c r="D9" s="27" t="s">
        <v>10</v>
      </c>
      <c r="E9" s="27"/>
      <c r="F9" s="27" t="s">
        <v>11</v>
      </c>
      <c r="G9" s="27"/>
      <c r="H9" s="27" t="s">
        <v>12</v>
      </c>
      <c r="I9" s="27"/>
      <c r="J9" s="27" t="s">
        <v>13</v>
      </c>
      <c r="K9" s="27"/>
    </row>
    <row r="10" spans="1:12" x14ac:dyDescent="0.25">
      <c r="A10" s="27"/>
      <c r="B10" s="27"/>
      <c r="C10" s="27"/>
      <c r="D10" s="10" t="s">
        <v>6</v>
      </c>
      <c r="E10" s="10" t="s">
        <v>8</v>
      </c>
      <c r="F10" s="10" t="s">
        <v>6</v>
      </c>
      <c r="G10" s="10" t="s">
        <v>8</v>
      </c>
      <c r="H10" s="10" t="s">
        <v>6</v>
      </c>
      <c r="I10" s="10" t="s">
        <v>8</v>
      </c>
      <c r="J10" s="10" t="s">
        <v>6</v>
      </c>
      <c r="K10" s="10" t="s">
        <v>8</v>
      </c>
    </row>
    <row r="11" spans="1:12" x14ac:dyDescent="0.25">
      <c r="A11" s="10">
        <v>1</v>
      </c>
      <c r="B11" s="10" t="s">
        <v>18</v>
      </c>
      <c r="C11" s="10">
        <v>13</v>
      </c>
      <c r="D11" s="10">
        <v>13</v>
      </c>
      <c r="E11" s="6">
        <f t="shared" ref="E11:E16" si="0">(D11*100)/C11</f>
        <v>100</v>
      </c>
      <c r="F11" s="10">
        <v>0</v>
      </c>
      <c r="G11" s="6">
        <f t="shared" ref="G11:G16" si="1">(F11*100)/C11</f>
        <v>0</v>
      </c>
      <c r="H11" s="10">
        <v>0</v>
      </c>
      <c r="I11" s="6">
        <f t="shared" ref="I11:I25" si="2">(H11*100)/C11</f>
        <v>0</v>
      </c>
      <c r="J11" s="10">
        <v>0</v>
      </c>
      <c r="K11" s="6">
        <f t="shared" ref="K11:K25" si="3">(J11*100)/C11</f>
        <v>0</v>
      </c>
      <c r="L11" s="17">
        <f>E11+G11+I11+K11</f>
        <v>100</v>
      </c>
    </row>
    <row r="12" spans="1:12" x14ac:dyDescent="0.25">
      <c r="A12" s="10">
        <v>2</v>
      </c>
      <c r="B12" s="10" t="s">
        <v>19</v>
      </c>
      <c r="C12" s="10">
        <v>10</v>
      </c>
      <c r="D12" s="10">
        <v>10</v>
      </c>
      <c r="E12" s="6">
        <f t="shared" si="0"/>
        <v>100</v>
      </c>
      <c r="F12" s="10">
        <v>0</v>
      </c>
      <c r="G12" s="6">
        <f t="shared" si="1"/>
        <v>0</v>
      </c>
      <c r="H12" s="10">
        <v>0</v>
      </c>
      <c r="I12" s="6">
        <f t="shared" si="2"/>
        <v>0</v>
      </c>
      <c r="J12" s="10">
        <v>0</v>
      </c>
      <c r="K12" s="6">
        <f t="shared" si="3"/>
        <v>0</v>
      </c>
      <c r="L12" s="17">
        <f t="shared" ref="L12:L26" si="4">E12+G12+I12+K12</f>
        <v>100</v>
      </c>
    </row>
    <row r="13" spans="1:12" x14ac:dyDescent="0.25">
      <c r="A13" s="10">
        <v>3</v>
      </c>
      <c r="B13" s="10" t="s">
        <v>20</v>
      </c>
      <c r="C13" s="10">
        <v>13</v>
      </c>
      <c r="D13" s="10">
        <v>11</v>
      </c>
      <c r="E13" s="6">
        <f t="shared" si="0"/>
        <v>84.615384615384613</v>
      </c>
      <c r="F13" s="10">
        <v>2</v>
      </c>
      <c r="G13" s="6">
        <f t="shared" si="1"/>
        <v>15.384615384615385</v>
      </c>
      <c r="H13" s="10">
        <v>0</v>
      </c>
      <c r="I13" s="6">
        <f t="shared" si="2"/>
        <v>0</v>
      </c>
      <c r="J13" s="10">
        <v>0</v>
      </c>
      <c r="K13" s="6">
        <f t="shared" si="3"/>
        <v>0</v>
      </c>
      <c r="L13" s="17">
        <f t="shared" si="4"/>
        <v>100</v>
      </c>
    </row>
    <row r="14" spans="1:12" x14ac:dyDescent="0.25">
      <c r="A14" s="10">
        <v>4</v>
      </c>
      <c r="B14" s="10" t="s">
        <v>21</v>
      </c>
      <c r="C14" s="10">
        <v>15</v>
      </c>
      <c r="D14" s="10">
        <v>14</v>
      </c>
      <c r="E14" s="6">
        <f t="shared" si="0"/>
        <v>93.333333333333329</v>
      </c>
      <c r="F14" s="10">
        <v>1</v>
      </c>
      <c r="G14" s="6">
        <f t="shared" si="1"/>
        <v>6.666666666666667</v>
      </c>
      <c r="H14" s="10">
        <v>0</v>
      </c>
      <c r="I14" s="6">
        <f t="shared" si="2"/>
        <v>0</v>
      </c>
      <c r="J14" s="10">
        <v>0</v>
      </c>
      <c r="K14" s="6">
        <f t="shared" si="3"/>
        <v>0</v>
      </c>
      <c r="L14" s="17">
        <f t="shared" si="4"/>
        <v>100</v>
      </c>
    </row>
    <row r="15" spans="1:12" x14ac:dyDescent="0.25">
      <c r="A15" s="10">
        <v>5</v>
      </c>
      <c r="B15" s="10" t="s">
        <v>22</v>
      </c>
      <c r="C15" s="10">
        <v>16</v>
      </c>
      <c r="D15" s="10">
        <v>11</v>
      </c>
      <c r="E15" s="6">
        <f t="shared" si="0"/>
        <v>68.75</v>
      </c>
      <c r="F15" s="10">
        <v>5</v>
      </c>
      <c r="G15" s="6">
        <f t="shared" si="1"/>
        <v>31.25</v>
      </c>
      <c r="H15" s="10">
        <v>0</v>
      </c>
      <c r="I15" s="6">
        <f t="shared" si="2"/>
        <v>0</v>
      </c>
      <c r="J15" s="10">
        <v>0</v>
      </c>
      <c r="K15" s="6">
        <f t="shared" si="3"/>
        <v>0</v>
      </c>
      <c r="L15" s="17">
        <f t="shared" si="4"/>
        <v>100</v>
      </c>
    </row>
    <row r="16" spans="1:12" x14ac:dyDescent="0.25">
      <c r="A16" s="10">
        <v>6</v>
      </c>
      <c r="B16" s="10" t="s">
        <v>23</v>
      </c>
      <c r="C16" s="10">
        <v>16</v>
      </c>
      <c r="D16" s="10">
        <v>8</v>
      </c>
      <c r="E16" s="6">
        <f t="shared" si="0"/>
        <v>50</v>
      </c>
      <c r="F16" s="10">
        <v>8</v>
      </c>
      <c r="G16" s="6">
        <f t="shared" si="1"/>
        <v>50</v>
      </c>
      <c r="H16" s="10">
        <v>0</v>
      </c>
      <c r="I16" s="6">
        <f t="shared" si="2"/>
        <v>0</v>
      </c>
      <c r="J16" s="10">
        <v>0</v>
      </c>
      <c r="K16" s="6">
        <f t="shared" si="3"/>
        <v>0</v>
      </c>
      <c r="L16" s="17">
        <f t="shared" si="4"/>
        <v>100</v>
      </c>
    </row>
    <row r="17" spans="1:12" x14ac:dyDescent="0.25">
      <c r="A17" s="10">
        <v>7</v>
      </c>
      <c r="B17" s="10" t="s">
        <v>24</v>
      </c>
      <c r="C17" s="10">
        <v>12</v>
      </c>
      <c r="D17" s="10">
        <v>8</v>
      </c>
      <c r="E17" s="6">
        <f>(D17*100)/C17</f>
        <v>66.666666666666671</v>
      </c>
      <c r="F17" s="10">
        <v>4</v>
      </c>
      <c r="G17" s="6">
        <f>(F17*100)/C17</f>
        <v>33.333333333333336</v>
      </c>
      <c r="H17" s="10">
        <v>0</v>
      </c>
      <c r="I17" s="6">
        <f>(H17*100)/C17</f>
        <v>0</v>
      </c>
      <c r="J17" s="10">
        <v>0</v>
      </c>
      <c r="K17" s="6">
        <f>(J17*100)/C17</f>
        <v>0</v>
      </c>
      <c r="L17" s="17">
        <f t="shared" si="4"/>
        <v>100</v>
      </c>
    </row>
    <row r="18" spans="1:12" x14ac:dyDescent="0.25">
      <c r="A18" s="10">
        <v>8</v>
      </c>
      <c r="B18" s="10" t="s">
        <v>25</v>
      </c>
      <c r="C18" s="10">
        <v>10</v>
      </c>
      <c r="D18" s="10">
        <v>5</v>
      </c>
      <c r="E18" s="6">
        <f t="shared" ref="E18:E25" si="5">(D18*100)/C18</f>
        <v>50</v>
      </c>
      <c r="F18" s="10">
        <v>5</v>
      </c>
      <c r="G18" s="6">
        <f t="shared" ref="G18:G25" si="6">(F18*100)/C18</f>
        <v>50</v>
      </c>
      <c r="H18" s="10">
        <v>0</v>
      </c>
      <c r="I18" s="6">
        <f t="shared" si="2"/>
        <v>0</v>
      </c>
      <c r="J18" s="10">
        <v>0</v>
      </c>
      <c r="K18" s="6">
        <f t="shared" si="3"/>
        <v>0</v>
      </c>
      <c r="L18" s="17">
        <f t="shared" si="4"/>
        <v>100</v>
      </c>
    </row>
    <row r="19" spans="1:12" x14ac:dyDescent="0.25">
      <c r="A19" s="10">
        <v>9</v>
      </c>
      <c r="B19" s="10" t="s">
        <v>26</v>
      </c>
      <c r="C19" s="10">
        <v>11</v>
      </c>
      <c r="D19" s="10">
        <v>6</v>
      </c>
      <c r="E19" s="6">
        <f t="shared" si="5"/>
        <v>54.545454545454547</v>
      </c>
      <c r="F19" s="10">
        <v>5</v>
      </c>
      <c r="G19" s="6">
        <f t="shared" si="6"/>
        <v>45.454545454545453</v>
      </c>
      <c r="H19" s="10">
        <v>0</v>
      </c>
      <c r="I19" s="6">
        <f t="shared" si="2"/>
        <v>0</v>
      </c>
      <c r="J19" s="10">
        <v>0</v>
      </c>
      <c r="K19" s="6">
        <f t="shared" si="3"/>
        <v>0</v>
      </c>
      <c r="L19" s="17">
        <f t="shared" si="4"/>
        <v>100</v>
      </c>
    </row>
    <row r="20" spans="1:12" x14ac:dyDescent="0.25">
      <c r="A20" s="10">
        <v>10</v>
      </c>
      <c r="B20" s="10" t="s">
        <v>15</v>
      </c>
      <c r="C20" s="10">
        <v>9</v>
      </c>
      <c r="D20" s="10">
        <v>6</v>
      </c>
      <c r="E20" s="6">
        <f t="shared" si="5"/>
        <v>66.666666666666671</v>
      </c>
      <c r="F20" s="10">
        <v>3</v>
      </c>
      <c r="G20" s="6">
        <f t="shared" si="6"/>
        <v>33.333333333333336</v>
      </c>
      <c r="H20" s="10">
        <v>0</v>
      </c>
      <c r="I20" s="6">
        <f t="shared" si="2"/>
        <v>0</v>
      </c>
      <c r="J20" s="10">
        <v>0</v>
      </c>
      <c r="K20" s="6">
        <f t="shared" si="3"/>
        <v>0</v>
      </c>
      <c r="L20" s="17">
        <f t="shared" si="4"/>
        <v>100</v>
      </c>
    </row>
    <row r="21" spans="1:12" x14ac:dyDescent="0.25">
      <c r="A21" s="10">
        <v>11</v>
      </c>
      <c r="B21" s="10" t="s">
        <v>14</v>
      </c>
      <c r="C21" s="10">
        <v>11</v>
      </c>
      <c r="D21" s="10">
        <v>5</v>
      </c>
      <c r="E21" s="6">
        <f t="shared" si="5"/>
        <v>45.454545454545453</v>
      </c>
      <c r="F21" s="10">
        <v>6</v>
      </c>
      <c r="G21" s="6">
        <f t="shared" si="6"/>
        <v>54.545454545454547</v>
      </c>
      <c r="H21" s="10">
        <v>0</v>
      </c>
      <c r="I21" s="6">
        <f t="shared" si="2"/>
        <v>0</v>
      </c>
      <c r="J21" s="10">
        <v>0</v>
      </c>
      <c r="K21" s="6">
        <f t="shared" si="3"/>
        <v>0</v>
      </c>
      <c r="L21" s="17">
        <f t="shared" si="4"/>
        <v>100</v>
      </c>
    </row>
    <row r="22" spans="1:12" x14ac:dyDescent="0.25">
      <c r="A22" s="10">
        <v>12</v>
      </c>
      <c r="B22" s="10" t="s">
        <v>27</v>
      </c>
      <c r="C22" s="10">
        <v>10</v>
      </c>
      <c r="D22" s="10">
        <v>7</v>
      </c>
      <c r="E22" s="6">
        <f t="shared" si="5"/>
        <v>70</v>
      </c>
      <c r="F22" s="10">
        <v>3</v>
      </c>
      <c r="G22" s="6">
        <f t="shared" si="6"/>
        <v>30</v>
      </c>
      <c r="H22" s="10">
        <v>0</v>
      </c>
      <c r="I22" s="6">
        <f t="shared" si="2"/>
        <v>0</v>
      </c>
      <c r="J22" s="10">
        <v>0</v>
      </c>
      <c r="K22" s="6">
        <f t="shared" si="3"/>
        <v>0</v>
      </c>
      <c r="L22" s="17">
        <f t="shared" si="4"/>
        <v>100</v>
      </c>
    </row>
    <row r="23" spans="1:12" x14ac:dyDescent="0.25">
      <c r="A23" s="10">
        <v>13</v>
      </c>
      <c r="B23" s="10" t="s">
        <v>28</v>
      </c>
      <c r="C23" s="10">
        <v>10</v>
      </c>
      <c r="D23" s="10">
        <v>9</v>
      </c>
      <c r="E23" s="6">
        <f t="shared" si="5"/>
        <v>90</v>
      </c>
      <c r="F23" s="10">
        <v>1</v>
      </c>
      <c r="G23" s="6">
        <f t="shared" si="6"/>
        <v>10</v>
      </c>
      <c r="H23" s="10">
        <v>0</v>
      </c>
      <c r="I23" s="6">
        <f t="shared" si="2"/>
        <v>0</v>
      </c>
      <c r="J23" s="10">
        <v>0</v>
      </c>
      <c r="K23" s="6">
        <f t="shared" si="3"/>
        <v>0</v>
      </c>
      <c r="L23" s="17">
        <f t="shared" si="4"/>
        <v>100</v>
      </c>
    </row>
    <row r="24" spans="1:12" x14ac:dyDescent="0.25">
      <c r="A24" s="10">
        <v>14</v>
      </c>
      <c r="B24" s="10" t="s">
        <v>29</v>
      </c>
      <c r="C24" s="10">
        <v>8</v>
      </c>
      <c r="D24" s="10">
        <v>8</v>
      </c>
      <c r="E24" s="6">
        <f t="shared" si="5"/>
        <v>100</v>
      </c>
      <c r="F24" s="10">
        <v>0</v>
      </c>
      <c r="G24" s="6">
        <f t="shared" si="6"/>
        <v>0</v>
      </c>
      <c r="H24" s="10">
        <v>0</v>
      </c>
      <c r="I24" s="6">
        <f t="shared" si="2"/>
        <v>0</v>
      </c>
      <c r="J24" s="10">
        <v>0</v>
      </c>
      <c r="K24" s="6">
        <f t="shared" si="3"/>
        <v>0</v>
      </c>
      <c r="L24" s="17">
        <f t="shared" si="4"/>
        <v>100</v>
      </c>
    </row>
    <row r="25" spans="1:12" x14ac:dyDescent="0.25">
      <c r="A25" s="10">
        <v>15</v>
      </c>
      <c r="B25" s="10" t="s">
        <v>30</v>
      </c>
      <c r="C25" s="10">
        <v>8</v>
      </c>
      <c r="D25" s="10">
        <v>8</v>
      </c>
      <c r="E25" s="6">
        <f t="shared" si="5"/>
        <v>100</v>
      </c>
      <c r="F25" s="10">
        <v>0</v>
      </c>
      <c r="G25" s="6">
        <f t="shared" si="6"/>
        <v>0</v>
      </c>
      <c r="H25" s="10">
        <v>0</v>
      </c>
      <c r="I25" s="6">
        <f t="shared" si="2"/>
        <v>0</v>
      </c>
      <c r="J25" s="10">
        <v>0</v>
      </c>
      <c r="K25" s="6">
        <f t="shared" si="3"/>
        <v>0</v>
      </c>
      <c r="L25" s="17">
        <f t="shared" si="4"/>
        <v>100</v>
      </c>
    </row>
    <row r="26" spans="1:12" x14ac:dyDescent="0.25">
      <c r="A26" s="27" t="s">
        <v>17</v>
      </c>
      <c r="B26" s="27"/>
      <c r="C26" s="10">
        <f>SUM(C11:C25)</f>
        <v>172</v>
      </c>
      <c r="D26" s="10">
        <f>SUM(D11:D25)</f>
        <v>129</v>
      </c>
      <c r="E26" s="6">
        <f>(D26*100)/C26</f>
        <v>75</v>
      </c>
      <c r="F26" s="10">
        <f>SUM(F11:F25)</f>
        <v>43</v>
      </c>
      <c r="G26" s="6">
        <f>(F26*100)/C26</f>
        <v>25</v>
      </c>
      <c r="H26" s="10">
        <f>SUM(H11:H25)</f>
        <v>0</v>
      </c>
      <c r="I26" s="6">
        <f>(H26*100)/C26</f>
        <v>0</v>
      </c>
      <c r="J26" s="10">
        <f>SUM(J11:J25)</f>
        <v>0</v>
      </c>
      <c r="K26" s="6">
        <f>(J26*100)/C26</f>
        <v>0</v>
      </c>
      <c r="L26" s="17">
        <f t="shared" si="4"/>
        <v>100</v>
      </c>
    </row>
    <row r="27" spans="1:12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2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2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2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2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2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</sheetData>
  <mergeCells count="12">
    <mergeCell ref="J9:K9"/>
    <mergeCell ref="A26:B26"/>
    <mergeCell ref="A1:K1"/>
    <mergeCell ref="A2:K2"/>
    <mergeCell ref="A3:K3"/>
    <mergeCell ref="A8:A10"/>
    <mergeCell ref="B8:B10"/>
    <mergeCell ref="C8:C10"/>
    <mergeCell ref="D8:K8"/>
    <mergeCell ref="D9:E9"/>
    <mergeCell ref="F9:G9"/>
    <mergeCell ref="H9:I9"/>
  </mergeCells>
  <pageMargins left="0.70866141732283472" right="0.70866141732283472" top="0.74803149606299213" bottom="0.74803149606299213" header="0.31496062992125984" footer="0.31496062992125984"/>
  <pageSetup paperSize="9" scale="8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A2" sqref="A2:K2"/>
    </sheetView>
  </sheetViews>
  <sheetFormatPr defaultRowHeight="15" x14ac:dyDescent="0.25"/>
  <sheetData>
    <row r="1" spans="1:12" x14ac:dyDescent="0.25">
      <c r="A1" s="31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2" x14ac:dyDescent="0.25">
      <c r="A2" s="32" t="s">
        <v>55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2" x14ac:dyDescent="0.25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2" x14ac:dyDescent="0.25">
      <c r="A4" s="9"/>
      <c r="B4" s="9"/>
      <c r="C4" s="3"/>
      <c r="D4" s="3"/>
      <c r="E4" s="9"/>
      <c r="F4" s="9"/>
      <c r="G4" s="9"/>
      <c r="H4" s="9"/>
      <c r="I4" s="9"/>
      <c r="J4" s="9"/>
      <c r="K4" s="9"/>
    </row>
    <row r="5" spans="1:12" x14ac:dyDescent="0.25">
      <c r="B5" t="s">
        <v>2</v>
      </c>
      <c r="C5" s="4"/>
      <c r="D5" s="4"/>
    </row>
    <row r="6" spans="1:12" x14ac:dyDescent="0.25">
      <c r="B6" t="s">
        <v>4</v>
      </c>
      <c r="C6" s="4" t="s">
        <v>34</v>
      </c>
      <c r="D6" s="4"/>
    </row>
    <row r="8" spans="1:12" x14ac:dyDescent="0.25">
      <c r="A8" s="27" t="s">
        <v>5</v>
      </c>
      <c r="B8" s="27" t="s">
        <v>9</v>
      </c>
      <c r="C8" s="27" t="s">
        <v>16</v>
      </c>
      <c r="D8" s="27" t="s">
        <v>7</v>
      </c>
      <c r="E8" s="27"/>
      <c r="F8" s="27"/>
      <c r="G8" s="27"/>
      <c r="H8" s="27"/>
      <c r="I8" s="27"/>
      <c r="J8" s="27"/>
      <c r="K8" s="27"/>
    </row>
    <row r="9" spans="1:12" x14ac:dyDescent="0.25">
      <c r="A9" s="27"/>
      <c r="B9" s="27"/>
      <c r="C9" s="27"/>
      <c r="D9" s="27" t="s">
        <v>10</v>
      </c>
      <c r="E9" s="27"/>
      <c r="F9" s="27" t="s">
        <v>11</v>
      </c>
      <c r="G9" s="27"/>
      <c r="H9" s="27" t="s">
        <v>12</v>
      </c>
      <c r="I9" s="27"/>
      <c r="J9" s="27" t="s">
        <v>13</v>
      </c>
      <c r="K9" s="27"/>
    </row>
    <row r="10" spans="1:12" x14ac:dyDescent="0.25">
      <c r="A10" s="27"/>
      <c r="B10" s="27"/>
      <c r="C10" s="27"/>
      <c r="D10" s="8" t="s">
        <v>6</v>
      </c>
      <c r="E10" s="8" t="s">
        <v>8</v>
      </c>
      <c r="F10" s="8" t="s">
        <v>6</v>
      </c>
      <c r="G10" s="8" t="s">
        <v>8</v>
      </c>
      <c r="H10" s="8" t="s">
        <v>6</v>
      </c>
      <c r="I10" s="8" t="s">
        <v>8</v>
      </c>
      <c r="J10" s="8" t="s">
        <v>6</v>
      </c>
      <c r="K10" s="8" t="s">
        <v>8</v>
      </c>
    </row>
    <row r="11" spans="1:12" x14ac:dyDescent="0.25">
      <c r="A11" s="8">
        <v>1</v>
      </c>
      <c r="B11" s="8" t="s">
        <v>18</v>
      </c>
      <c r="C11" s="8">
        <v>26</v>
      </c>
      <c r="D11" s="8">
        <v>16</v>
      </c>
      <c r="E11" s="6">
        <f t="shared" ref="E11:E16" si="0">(D11*100)/C11</f>
        <v>61.53846153846154</v>
      </c>
      <c r="F11" s="8">
        <v>9</v>
      </c>
      <c r="G11" s="6">
        <f t="shared" ref="G11:G16" si="1">(F11*100)/C11</f>
        <v>34.615384615384613</v>
      </c>
      <c r="H11" s="8">
        <v>1</v>
      </c>
      <c r="I11" s="6">
        <f t="shared" ref="I11:I25" si="2">(H11*100)/C11</f>
        <v>3.8461538461538463</v>
      </c>
      <c r="J11" s="8">
        <v>0</v>
      </c>
      <c r="K11" s="6">
        <f t="shared" ref="K11:K25" si="3">(J11*100)/C11</f>
        <v>0</v>
      </c>
      <c r="L11" s="17">
        <f>E11+G11+I11+K11</f>
        <v>100</v>
      </c>
    </row>
    <row r="12" spans="1:12" x14ac:dyDescent="0.25">
      <c r="A12" s="8">
        <v>2</v>
      </c>
      <c r="B12" s="8" t="s">
        <v>19</v>
      </c>
      <c r="C12" s="8">
        <v>21</v>
      </c>
      <c r="D12" s="8">
        <v>13</v>
      </c>
      <c r="E12" s="6">
        <f t="shared" si="0"/>
        <v>61.904761904761905</v>
      </c>
      <c r="F12" s="8">
        <v>8</v>
      </c>
      <c r="G12" s="6">
        <f t="shared" si="1"/>
        <v>38.095238095238095</v>
      </c>
      <c r="H12" s="8">
        <v>0</v>
      </c>
      <c r="I12" s="6">
        <f t="shared" si="2"/>
        <v>0</v>
      </c>
      <c r="J12" s="8">
        <v>0</v>
      </c>
      <c r="K12" s="6">
        <f t="shared" si="3"/>
        <v>0</v>
      </c>
      <c r="L12" s="17">
        <f t="shared" ref="L12:L26" si="4">E12+G12+I12+K12</f>
        <v>100</v>
      </c>
    </row>
    <row r="13" spans="1:12" x14ac:dyDescent="0.25">
      <c r="A13" s="8">
        <v>3</v>
      </c>
      <c r="B13" s="8" t="s">
        <v>20</v>
      </c>
      <c r="C13" s="8">
        <v>25</v>
      </c>
      <c r="D13" s="8">
        <v>18</v>
      </c>
      <c r="E13" s="6">
        <f t="shared" si="0"/>
        <v>72</v>
      </c>
      <c r="F13" s="8">
        <v>7</v>
      </c>
      <c r="G13" s="6">
        <f t="shared" si="1"/>
        <v>28</v>
      </c>
      <c r="H13" s="8">
        <v>0</v>
      </c>
      <c r="I13" s="6">
        <f t="shared" si="2"/>
        <v>0</v>
      </c>
      <c r="J13" s="8">
        <v>0</v>
      </c>
      <c r="K13" s="6">
        <f t="shared" si="3"/>
        <v>0</v>
      </c>
      <c r="L13" s="17">
        <f t="shared" si="4"/>
        <v>100</v>
      </c>
    </row>
    <row r="14" spans="1:12" x14ac:dyDescent="0.25">
      <c r="A14" s="8">
        <v>4</v>
      </c>
      <c r="B14" s="8" t="s">
        <v>21</v>
      </c>
      <c r="C14" s="8">
        <v>29</v>
      </c>
      <c r="D14" s="8">
        <v>13</v>
      </c>
      <c r="E14" s="6">
        <f t="shared" si="0"/>
        <v>44.827586206896555</v>
      </c>
      <c r="F14" s="8">
        <v>14</v>
      </c>
      <c r="G14" s="6">
        <f t="shared" si="1"/>
        <v>48.275862068965516</v>
      </c>
      <c r="H14" s="8">
        <v>2</v>
      </c>
      <c r="I14" s="6">
        <f t="shared" si="2"/>
        <v>6.8965517241379306</v>
      </c>
      <c r="J14" s="8">
        <v>0</v>
      </c>
      <c r="K14" s="6">
        <f t="shared" si="3"/>
        <v>0</v>
      </c>
      <c r="L14" s="17">
        <f t="shared" si="4"/>
        <v>100</v>
      </c>
    </row>
    <row r="15" spans="1:12" x14ac:dyDescent="0.25">
      <c r="A15" s="8">
        <v>5</v>
      </c>
      <c r="B15" s="8" t="s">
        <v>22</v>
      </c>
      <c r="C15" s="8">
        <v>32</v>
      </c>
      <c r="D15" s="8">
        <v>23</v>
      </c>
      <c r="E15" s="6">
        <f t="shared" si="0"/>
        <v>71.875</v>
      </c>
      <c r="F15" s="8">
        <v>9</v>
      </c>
      <c r="G15" s="6">
        <f t="shared" si="1"/>
        <v>28.125</v>
      </c>
      <c r="H15" s="8">
        <v>0</v>
      </c>
      <c r="I15" s="6">
        <f t="shared" si="2"/>
        <v>0</v>
      </c>
      <c r="J15" s="8">
        <v>0</v>
      </c>
      <c r="K15" s="6">
        <f t="shared" si="3"/>
        <v>0</v>
      </c>
      <c r="L15" s="17">
        <f t="shared" si="4"/>
        <v>100</v>
      </c>
    </row>
    <row r="16" spans="1:12" x14ac:dyDescent="0.25">
      <c r="A16" s="8">
        <v>6</v>
      </c>
      <c r="B16" s="8" t="s">
        <v>23</v>
      </c>
      <c r="C16" s="8">
        <v>32</v>
      </c>
      <c r="D16" s="8">
        <v>14</v>
      </c>
      <c r="E16" s="6">
        <f t="shared" si="0"/>
        <v>43.75</v>
      </c>
      <c r="F16" s="8">
        <v>17</v>
      </c>
      <c r="G16" s="6">
        <f t="shared" si="1"/>
        <v>53.125</v>
      </c>
      <c r="H16" s="8">
        <v>1</v>
      </c>
      <c r="I16" s="6">
        <f t="shared" si="2"/>
        <v>3.125</v>
      </c>
      <c r="J16" s="8">
        <v>0</v>
      </c>
      <c r="K16" s="6">
        <f t="shared" si="3"/>
        <v>0</v>
      </c>
      <c r="L16" s="17">
        <f t="shared" si="4"/>
        <v>100</v>
      </c>
    </row>
    <row r="17" spans="1:12" x14ac:dyDescent="0.25">
      <c r="A17" s="8">
        <v>7</v>
      </c>
      <c r="B17" s="8" t="s">
        <v>24</v>
      </c>
      <c r="C17" s="8">
        <v>24</v>
      </c>
      <c r="D17" s="8">
        <v>12</v>
      </c>
      <c r="E17" s="6">
        <f>(D17*100)/C17</f>
        <v>50</v>
      </c>
      <c r="F17" s="8">
        <v>8</v>
      </c>
      <c r="G17" s="6">
        <f>(F17*100)/C17</f>
        <v>33.333333333333336</v>
      </c>
      <c r="H17" s="8">
        <v>4</v>
      </c>
      <c r="I17" s="6">
        <f>(H17*100)/C17</f>
        <v>16.666666666666668</v>
      </c>
      <c r="J17" s="8">
        <v>0</v>
      </c>
      <c r="K17" s="6">
        <f>(J17*100)/C17</f>
        <v>0</v>
      </c>
      <c r="L17" s="17">
        <f t="shared" si="4"/>
        <v>100.00000000000001</v>
      </c>
    </row>
    <row r="18" spans="1:12" x14ac:dyDescent="0.25">
      <c r="A18" s="8">
        <v>8</v>
      </c>
      <c r="B18" s="8" t="s">
        <v>25</v>
      </c>
      <c r="C18" s="8">
        <v>18</v>
      </c>
      <c r="D18" s="8">
        <v>13</v>
      </c>
      <c r="E18" s="6">
        <f t="shared" ref="E18:E25" si="5">(D18*100)/C18</f>
        <v>72.222222222222229</v>
      </c>
      <c r="F18" s="8">
        <v>3</v>
      </c>
      <c r="G18" s="6">
        <f t="shared" ref="G18:G25" si="6">(F18*100)/C18</f>
        <v>16.666666666666668</v>
      </c>
      <c r="H18" s="8">
        <v>2</v>
      </c>
      <c r="I18" s="6">
        <f t="shared" si="2"/>
        <v>11.111111111111111</v>
      </c>
      <c r="J18" s="8">
        <v>0</v>
      </c>
      <c r="K18" s="6">
        <f t="shared" si="3"/>
        <v>0</v>
      </c>
      <c r="L18" s="17">
        <f t="shared" si="4"/>
        <v>100.00000000000001</v>
      </c>
    </row>
    <row r="19" spans="1:12" x14ac:dyDescent="0.25">
      <c r="A19" s="8">
        <v>9</v>
      </c>
      <c r="B19" s="8" t="s">
        <v>26</v>
      </c>
      <c r="C19" s="8">
        <v>22</v>
      </c>
      <c r="D19" s="8">
        <v>16</v>
      </c>
      <c r="E19" s="6">
        <f t="shared" si="5"/>
        <v>72.727272727272734</v>
      </c>
      <c r="F19" s="8">
        <v>6</v>
      </c>
      <c r="G19" s="6">
        <f t="shared" si="6"/>
        <v>27.272727272727273</v>
      </c>
      <c r="H19" s="8">
        <v>0</v>
      </c>
      <c r="I19" s="6">
        <f t="shared" si="2"/>
        <v>0</v>
      </c>
      <c r="J19" s="8">
        <v>0</v>
      </c>
      <c r="K19" s="6">
        <f t="shared" si="3"/>
        <v>0</v>
      </c>
      <c r="L19" s="17">
        <f t="shared" si="4"/>
        <v>100</v>
      </c>
    </row>
    <row r="20" spans="1:12" x14ac:dyDescent="0.25">
      <c r="A20" s="8">
        <v>10</v>
      </c>
      <c r="B20" s="8" t="s">
        <v>15</v>
      </c>
      <c r="C20" s="8">
        <v>19</v>
      </c>
      <c r="D20" s="8">
        <v>11</v>
      </c>
      <c r="E20" s="6">
        <f t="shared" si="5"/>
        <v>57.89473684210526</v>
      </c>
      <c r="F20" s="8">
        <v>8</v>
      </c>
      <c r="G20" s="6">
        <f t="shared" si="6"/>
        <v>42.10526315789474</v>
      </c>
      <c r="H20" s="8">
        <v>0</v>
      </c>
      <c r="I20" s="6">
        <f t="shared" si="2"/>
        <v>0</v>
      </c>
      <c r="J20" s="8">
        <v>0</v>
      </c>
      <c r="K20" s="6">
        <f t="shared" si="3"/>
        <v>0</v>
      </c>
      <c r="L20" s="17">
        <f t="shared" si="4"/>
        <v>100</v>
      </c>
    </row>
    <row r="21" spans="1:12" x14ac:dyDescent="0.25">
      <c r="A21" s="8">
        <v>11</v>
      </c>
      <c r="B21" s="8" t="s">
        <v>14</v>
      </c>
      <c r="C21" s="8">
        <v>22</v>
      </c>
      <c r="D21" s="8">
        <v>10</v>
      </c>
      <c r="E21" s="6">
        <f t="shared" si="5"/>
        <v>45.454545454545453</v>
      </c>
      <c r="F21" s="8">
        <v>10</v>
      </c>
      <c r="G21" s="6">
        <f t="shared" si="6"/>
        <v>45.454545454545453</v>
      </c>
      <c r="H21" s="8">
        <v>2</v>
      </c>
      <c r="I21" s="6">
        <f t="shared" si="2"/>
        <v>9.0909090909090917</v>
      </c>
      <c r="J21" s="8">
        <v>0</v>
      </c>
      <c r="K21" s="6">
        <f t="shared" si="3"/>
        <v>0</v>
      </c>
      <c r="L21" s="17">
        <f t="shared" si="4"/>
        <v>100</v>
      </c>
    </row>
    <row r="22" spans="1:12" x14ac:dyDescent="0.25">
      <c r="A22" s="8">
        <v>12</v>
      </c>
      <c r="B22" s="8" t="s">
        <v>27</v>
      </c>
      <c r="C22" s="8">
        <v>19</v>
      </c>
      <c r="D22" s="8">
        <v>12</v>
      </c>
      <c r="E22" s="6">
        <f t="shared" si="5"/>
        <v>63.157894736842103</v>
      </c>
      <c r="F22" s="8">
        <v>5</v>
      </c>
      <c r="G22" s="6">
        <f t="shared" si="6"/>
        <v>26.315789473684209</v>
      </c>
      <c r="H22" s="8">
        <v>2</v>
      </c>
      <c r="I22" s="6">
        <f t="shared" si="2"/>
        <v>10.526315789473685</v>
      </c>
      <c r="J22" s="8">
        <v>0</v>
      </c>
      <c r="K22" s="6">
        <f t="shared" si="3"/>
        <v>0</v>
      </c>
      <c r="L22" s="17">
        <f t="shared" si="4"/>
        <v>100</v>
      </c>
    </row>
    <row r="23" spans="1:12" x14ac:dyDescent="0.25">
      <c r="A23" s="8">
        <v>13</v>
      </c>
      <c r="B23" s="8" t="s">
        <v>28</v>
      </c>
      <c r="C23" s="8">
        <v>21</v>
      </c>
      <c r="D23" s="8">
        <v>15</v>
      </c>
      <c r="E23" s="6">
        <f t="shared" si="5"/>
        <v>71.428571428571431</v>
      </c>
      <c r="F23" s="8">
        <v>6</v>
      </c>
      <c r="G23" s="6">
        <f t="shared" si="6"/>
        <v>28.571428571428573</v>
      </c>
      <c r="H23" s="8">
        <v>0</v>
      </c>
      <c r="I23" s="6">
        <f t="shared" si="2"/>
        <v>0</v>
      </c>
      <c r="J23" s="8">
        <v>0</v>
      </c>
      <c r="K23" s="6">
        <f t="shared" si="3"/>
        <v>0</v>
      </c>
      <c r="L23" s="17">
        <f t="shared" si="4"/>
        <v>100</v>
      </c>
    </row>
    <row r="24" spans="1:12" x14ac:dyDescent="0.25">
      <c r="A24" s="8">
        <v>14</v>
      </c>
      <c r="B24" s="8" t="s">
        <v>29</v>
      </c>
      <c r="C24" s="8">
        <v>19</v>
      </c>
      <c r="D24" s="8">
        <v>14</v>
      </c>
      <c r="E24" s="6">
        <f t="shared" si="5"/>
        <v>73.684210526315795</v>
      </c>
      <c r="F24" s="8">
        <v>5</v>
      </c>
      <c r="G24" s="6">
        <f t="shared" si="6"/>
        <v>26.315789473684209</v>
      </c>
      <c r="H24" s="8">
        <v>0</v>
      </c>
      <c r="I24" s="6">
        <f t="shared" si="2"/>
        <v>0</v>
      </c>
      <c r="J24" s="8">
        <v>0</v>
      </c>
      <c r="K24" s="6">
        <f t="shared" si="3"/>
        <v>0</v>
      </c>
      <c r="L24" s="17">
        <f t="shared" si="4"/>
        <v>100</v>
      </c>
    </row>
    <row r="25" spans="1:12" x14ac:dyDescent="0.25">
      <c r="A25" s="8">
        <v>15</v>
      </c>
      <c r="B25" s="8" t="s">
        <v>30</v>
      </c>
      <c r="C25" s="8">
        <v>16</v>
      </c>
      <c r="D25" s="8">
        <v>13</v>
      </c>
      <c r="E25" s="6">
        <f t="shared" si="5"/>
        <v>81.25</v>
      </c>
      <c r="F25" s="8">
        <v>2</v>
      </c>
      <c r="G25" s="6">
        <f t="shared" si="6"/>
        <v>12.5</v>
      </c>
      <c r="H25" s="8">
        <v>1</v>
      </c>
      <c r="I25" s="6">
        <f t="shared" si="2"/>
        <v>6.25</v>
      </c>
      <c r="J25" s="8">
        <v>0</v>
      </c>
      <c r="K25" s="6">
        <f t="shared" si="3"/>
        <v>0</v>
      </c>
      <c r="L25" s="17">
        <f t="shared" si="4"/>
        <v>100</v>
      </c>
    </row>
    <row r="26" spans="1:12" x14ac:dyDescent="0.25">
      <c r="A26" s="27" t="s">
        <v>17</v>
      </c>
      <c r="B26" s="27"/>
      <c r="C26" s="8">
        <f>SUM(C11:C25)</f>
        <v>345</v>
      </c>
      <c r="D26" s="8">
        <f>SUM(D11:D25)</f>
        <v>213</v>
      </c>
      <c r="E26" s="6">
        <f>(D26*100)/C26</f>
        <v>61.739130434782609</v>
      </c>
      <c r="F26" s="8">
        <f>SUM(F11:F25)</f>
        <v>117</v>
      </c>
      <c r="G26" s="6">
        <f>(F26*100)/C26</f>
        <v>33.913043478260867</v>
      </c>
      <c r="H26" s="8">
        <f>SUM(H11:H25)</f>
        <v>15</v>
      </c>
      <c r="I26" s="6">
        <f>(H26*100)/C26</f>
        <v>4.3478260869565215</v>
      </c>
      <c r="J26" s="8">
        <f>SUM(J11:J25)</f>
        <v>0</v>
      </c>
      <c r="K26" s="6">
        <f>(J26*100)/C26</f>
        <v>0</v>
      </c>
      <c r="L26" s="17">
        <f t="shared" si="4"/>
        <v>99.999999999999986</v>
      </c>
    </row>
    <row r="27" spans="1:12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2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2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2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2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2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</sheetData>
  <mergeCells count="12">
    <mergeCell ref="J9:K9"/>
    <mergeCell ref="A26:B26"/>
    <mergeCell ref="A1:K1"/>
    <mergeCell ref="A2:K2"/>
    <mergeCell ref="A3:K3"/>
    <mergeCell ref="A8:A10"/>
    <mergeCell ref="B8:B10"/>
    <mergeCell ref="C8:C10"/>
    <mergeCell ref="D8:K8"/>
    <mergeCell ref="D9:E9"/>
    <mergeCell ref="F9:G9"/>
    <mergeCell ref="H9:I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A3" sqref="A3:K3"/>
    </sheetView>
  </sheetViews>
  <sheetFormatPr defaultRowHeight="15" x14ac:dyDescent="0.25"/>
  <sheetData>
    <row r="1" spans="1:12" x14ac:dyDescent="0.25">
      <c r="A1" s="31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2" x14ac:dyDescent="0.25">
      <c r="A2" s="32" t="s">
        <v>55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2" x14ac:dyDescent="0.25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2" x14ac:dyDescent="0.25">
      <c r="A4" s="9"/>
      <c r="B4" s="9"/>
      <c r="C4" s="3"/>
      <c r="D4" s="3"/>
      <c r="E4" s="9"/>
      <c r="F4" s="9"/>
      <c r="G4" s="9"/>
      <c r="H4" s="9"/>
      <c r="I4" s="9"/>
      <c r="J4" s="9"/>
      <c r="K4" s="9"/>
    </row>
    <row r="5" spans="1:12" x14ac:dyDescent="0.25">
      <c r="B5" t="s">
        <v>2</v>
      </c>
      <c r="C5" s="4"/>
      <c r="D5" s="4"/>
    </row>
    <row r="6" spans="1:12" x14ac:dyDescent="0.25">
      <c r="B6" t="s">
        <v>4</v>
      </c>
      <c r="C6" s="4"/>
      <c r="D6" s="4" t="s">
        <v>49</v>
      </c>
    </row>
    <row r="8" spans="1:12" x14ac:dyDescent="0.25">
      <c r="A8" s="27" t="s">
        <v>5</v>
      </c>
      <c r="B8" s="27" t="s">
        <v>9</v>
      </c>
      <c r="C8" s="27" t="s">
        <v>16</v>
      </c>
      <c r="D8" s="27" t="s">
        <v>7</v>
      </c>
      <c r="E8" s="27"/>
      <c r="F8" s="27"/>
      <c r="G8" s="27"/>
      <c r="H8" s="27"/>
      <c r="I8" s="27"/>
      <c r="J8" s="27"/>
      <c r="K8" s="27"/>
    </row>
    <row r="9" spans="1:12" x14ac:dyDescent="0.25">
      <c r="A9" s="27"/>
      <c r="B9" s="27"/>
      <c r="C9" s="27"/>
      <c r="D9" s="27" t="s">
        <v>10</v>
      </c>
      <c r="E9" s="27"/>
      <c r="F9" s="27" t="s">
        <v>11</v>
      </c>
      <c r="G9" s="27"/>
      <c r="H9" s="27" t="s">
        <v>12</v>
      </c>
      <c r="I9" s="27"/>
      <c r="J9" s="27" t="s">
        <v>13</v>
      </c>
      <c r="K9" s="27"/>
    </row>
    <row r="10" spans="1:12" x14ac:dyDescent="0.25">
      <c r="A10" s="27"/>
      <c r="B10" s="27"/>
      <c r="C10" s="27"/>
      <c r="D10" s="8" t="s">
        <v>6</v>
      </c>
      <c r="E10" s="8" t="s">
        <v>8</v>
      </c>
      <c r="F10" s="8" t="s">
        <v>6</v>
      </c>
      <c r="G10" s="8" t="s">
        <v>8</v>
      </c>
      <c r="H10" s="8" t="s">
        <v>6</v>
      </c>
      <c r="I10" s="8" t="s">
        <v>8</v>
      </c>
      <c r="J10" s="8" t="s">
        <v>6</v>
      </c>
      <c r="K10" s="8" t="s">
        <v>8</v>
      </c>
    </row>
    <row r="11" spans="1:12" x14ac:dyDescent="0.25">
      <c r="A11" s="8">
        <v>1</v>
      </c>
      <c r="B11" s="8" t="s">
        <v>18</v>
      </c>
      <c r="C11" s="8">
        <v>26</v>
      </c>
      <c r="D11" s="8">
        <v>16</v>
      </c>
      <c r="E11" s="6">
        <f t="shared" ref="E11:E16" si="0">(D11*100)/C11</f>
        <v>61.53846153846154</v>
      </c>
      <c r="F11" s="8">
        <v>10</v>
      </c>
      <c r="G11" s="6">
        <f t="shared" ref="G11:G16" si="1">(F11*100)/C11</f>
        <v>38.46153846153846</v>
      </c>
      <c r="H11" s="8">
        <v>0</v>
      </c>
      <c r="I11" s="6">
        <f t="shared" ref="I11:I25" si="2">(H11*100)/C11</f>
        <v>0</v>
      </c>
      <c r="J11" s="8">
        <v>0</v>
      </c>
      <c r="K11" s="6">
        <f t="shared" ref="K11:K25" si="3">(J11*100)/C11</f>
        <v>0</v>
      </c>
      <c r="L11" s="17">
        <f>E11+G11+I11+K11</f>
        <v>100</v>
      </c>
    </row>
    <row r="12" spans="1:12" x14ac:dyDescent="0.25">
      <c r="A12" s="8">
        <v>2</v>
      </c>
      <c r="B12" s="8" t="s">
        <v>19</v>
      </c>
      <c r="C12" s="8">
        <v>21</v>
      </c>
      <c r="D12" s="8">
        <v>15</v>
      </c>
      <c r="E12" s="6">
        <f t="shared" si="0"/>
        <v>71.428571428571431</v>
      </c>
      <c r="F12" s="8">
        <v>6</v>
      </c>
      <c r="G12" s="6">
        <f t="shared" si="1"/>
        <v>28.571428571428573</v>
      </c>
      <c r="H12" s="8">
        <v>0</v>
      </c>
      <c r="I12" s="6">
        <f t="shared" si="2"/>
        <v>0</v>
      </c>
      <c r="J12" s="8">
        <v>0</v>
      </c>
      <c r="K12" s="6">
        <f t="shared" si="3"/>
        <v>0</v>
      </c>
      <c r="L12" s="17">
        <f t="shared" ref="L12:L26" si="4">E12+G12+I12+K12</f>
        <v>100</v>
      </c>
    </row>
    <row r="13" spans="1:12" x14ac:dyDescent="0.25">
      <c r="A13" s="8">
        <v>3</v>
      </c>
      <c r="B13" s="8" t="s">
        <v>20</v>
      </c>
      <c r="C13" s="8">
        <v>25</v>
      </c>
      <c r="D13" s="8">
        <v>17</v>
      </c>
      <c r="E13" s="6">
        <f t="shared" si="0"/>
        <v>68</v>
      </c>
      <c r="F13" s="8">
        <v>8</v>
      </c>
      <c r="G13" s="6">
        <f t="shared" si="1"/>
        <v>32</v>
      </c>
      <c r="H13" s="8">
        <v>0</v>
      </c>
      <c r="I13" s="6">
        <f t="shared" si="2"/>
        <v>0</v>
      </c>
      <c r="J13" s="8">
        <v>0</v>
      </c>
      <c r="K13" s="6">
        <f t="shared" si="3"/>
        <v>0</v>
      </c>
      <c r="L13" s="17">
        <f t="shared" si="4"/>
        <v>100</v>
      </c>
    </row>
    <row r="14" spans="1:12" x14ac:dyDescent="0.25">
      <c r="A14" s="8">
        <v>4</v>
      </c>
      <c r="B14" s="8" t="s">
        <v>21</v>
      </c>
      <c r="C14" s="8">
        <v>29</v>
      </c>
      <c r="D14" s="8">
        <v>15</v>
      </c>
      <c r="E14" s="6">
        <f t="shared" si="0"/>
        <v>51.724137931034484</v>
      </c>
      <c r="F14" s="8">
        <v>14</v>
      </c>
      <c r="G14" s="6">
        <f t="shared" si="1"/>
        <v>48.275862068965516</v>
      </c>
      <c r="H14" s="8">
        <v>0</v>
      </c>
      <c r="I14" s="6">
        <f t="shared" si="2"/>
        <v>0</v>
      </c>
      <c r="J14" s="8">
        <v>0</v>
      </c>
      <c r="K14" s="6">
        <f t="shared" si="3"/>
        <v>0</v>
      </c>
      <c r="L14" s="17">
        <f t="shared" si="4"/>
        <v>100</v>
      </c>
    </row>
    <row r="15" spans="1:12" x14ac:dyDescent="0.25">
      <c r="A15" s="8">
        <v>5</v>
      </c>
      <c r="B15" s="8" t="s">
        <v>22</v>
      </c>
      <c r="C15" s="8">
        <v>32</v>
      </c>
      <c r="D15" s="8">
        <v>24</v>
      </c>
      <c r="E15" s="6">
        <f t="shared" si="0"/>
        <v>75</v>
      </c>
      <c r="F15" s="8">
        <v>8</v>
      </c>
      <c r="G15" s="6">
        <f t="shared" si="1"/>
        <v>25</v>
      </c>
      <c r="H15" s="8">
        <v>0</v>
      </c>
      <c r="I15" s="6">
        <f t="shared" si="2"/>
        <v>0</v>
      </c>
      <c r="J15" s="8">
        <v>0</v>
      </c>
      <c r="K15" s="6">
        <f t="shared" si="3"/>
        <v>0</v>
      </c>
      <c r="L15" s="17">
        <f t="shared" si="4"/>
        <v>100</v>
      </c>
    </row>
    <row r="16" spans="1:12" x14ac:dyDescent="0.25">
      <c r="A16" s="8">
        <v>6</v>
      </c>
      <c r="B16" s="8" t="s">
        <v>23</v>
      </c>
      <c r="C16" s="8">
        <v>32</v>
      </c>
      <c r="D16" s="8">
        <v>17</v>
      </c>
      <c r="E16" s="6">
        <f t="shared" si="0"/>
        <v>53.125</v>
      </c>
      <c r="F16" s="8">
        <v>15</v>
      </c>
      <c r="G16" s="6">
        <f t="shared" si="1"/>
        <v>46.875</v>
      </c>
      <c r="H16" s="8">
        <v>0</v>
      </c>
      <c r="I16" s="6">
        <f t="shared" si="2"/>
        <v>0</v>
      </c>
      <c r="J16" s="8">
        <v>0</v>
      </c>
      <c r="K16" s="6">
        <f t="shared" si="3"/>
        <v>0</v>
      </c>
      <c r="L16" s="17">
        <f t="shared" si="4"/>
        <v>100</v>
      </c>
    </row>
    <row r="17" spans="1:12" x14ac:dyDescent="0.25">
      <c r="A17" s="8">
        <v>7</v>
      </c>
      <c r="B17" s="8" t="s">
        <v>24</v>
      </c>
      <c r="C17" s="8">
        <v>24</v>
      </c>
      <c r="D17" s="8">
        <v>15</v>
      </c>
      <c r="E17" s="6">
        <f>(D17*100)/C17</f>
        <v>62.5</v>
      </c>
      <c r="F17" s="8">
        <v>7</v>
      </c>
      <c r="G17" s="6">
        <f>(F17*100)/C17</f>
        <v>29.166666666666668</v>
      </c>
      <c r="H17" s="8">
        <v>2</v>
      </c>
      <c r="I17" s="6">
        <f>(H17*100)/C17</f>
        <v>8.3333333333333339</v>
      </c>
      <c r="J17" s="8">
        <v>0</v>
      </c>
      <c r="K17" s="6">
        <f>(J17*100)/C17</f>
        <v>0</v>
      </c>
      <c r="L17" s="17">
        <f t="shared" si="4"/>
        <v>100</v>
      </c>
    </row>
    <row r="18" spans="1:12" x14ac:dyDescent="0.25">
      <c r="A18" s="8">
        <v>8</v>
      </c>
      <c r="B18" s="8" t="s">
        <v>25</v>
      </c>
      <c r="C18" s="8">
        <v>18</v>
      </c>
      <c r="D18" s="8">
        <v>16</v>
      </c>
      <c r="E18" s="6">
        <f t="shared" ref="E18:E25" si="5">(D18*100)/C18</f>
        <v>88.888888888888886</v>
      </c>
      <c r="F18" s="8">
        <v>2</v>
      </c>
      <c r="G18" s="6">
        <f t="shared" ref="G18:G25" si="6">(F18*100)/C18</f>
        <v>11.111111111111111</v>
      </c>
      <c r="H18" s="8">
        <v>0</v>
      </c>
      <c r="I18" s="6">
        <f t="shared" si="2"/>
        <v>0</v>
      </c>
      <c r="J18" s="8">
        <v>0</v>
      </c>
      <c r="K18" s="6">
        <f t="shared" si="3"/>
        <v>0</v>
      </c>
      <c r="L18" s="17">
        <f t="shared" si="4"/>
        <v>100</v>
      </c>
    </row>
    <row r="19" spans="1:12" x14ac:dyDescent="0.25">
      <c r="A19" s="8">
        <v>9</v>
      </c>
      <c r="B19" s="8" t="s">
        <v>26</v>
      </c>
      <c r="C19" s="8">
        <v>22</v>
      </c>
      <c r="D19" s="8">
        <v>14</v>
      </c>
      <c r="E19" s="6">
        <f t="shared" si="5"/>
        <v>63.636363636363633</v>
      </c>
      <c r="F19" s="8">
        <v>8</v>
      </c>
      <c r="G19" s="6">
        <f t="shared" si="6"/>
        <v>36.363636363636367</v>
      </c>
      <c r="H19" s="8">
        <v>1</v>
      </c>
      <c r="I19" s="6">
        <f t="shared" si="2"/>
        <v>4.5454545454545459</v>
      </c>
      <c r="J19" s="8">
        <v>0</v>
      </c>
      <c r="K19" s="6">
        <f t="shared" si="3"/>
        <v>0</v>
      </c>
      <c r="L19" s="17">
        <f t="shared" si="4"/>
        <v>104.54545454545455</v>
      </c>
    </row>
    <row r="20" spans="1:12" x14ac:dyDescent="0.25">
      <c r="A20" s="8">
        <v>10</v>
      </c>
      <c r="B20" s="8" t="s">
        <v>15</v>
      </c>
      <c r="C20" s="8">
        <v>19</v>
      </c>
      <c r="D20" s="8">
        <v>17</v>
      </c>
      <c r="E20" s="6">
        <f t="shared" si="5"/>
        <v>89.473684210526315</v>
      </c>
      <c r="F20" s="8">
        <v>2</v>
      </c>
      <c r="G20" s="6">
        <f t="shared" si="6"/>
        <v>10.526315789473685</v>
      </c>
      <c r="H20" s="8">
        <v>0</v>
      </c>
      <c r="I20" s="6">
        <f t="shared" si="2"/>
        <v>0</v>
      </c>
      <c r="J20" s="8">
        <v>0</v>
      </c>
      <c r="K20" s="6">
        <f t="shared" si="3"/>
        <v>0</v>
      </c>
      <c r="L20" s="17">
        <f t="shared" si="4"/>
        <v>100</v>
      </c>
    </row>
    <row r="21" spans="1:12" x14ac:dyDescent="0.25">
      <c r="A21" s="8">
        <v>11</v>
      </c>
      <c r="B21" s="8" t="s">
        <v>14</v>
      </c>
      <c r="C21" s="8">
        <v>22</v>
      </c>
      <c r="D21" s="8">
        <v>12</v>
      </c>
      <c r="E21" s="6">
        <f t="shared" si="5"/>
        <v>54.545454545454547</v>
      </c>
      <c r="F21" s="8">
        <v>9</v>
      </c>
      <c r="G21" s="6">
        <f t="shared" si="6"/>
        <v>40.909090909090907</v>
      </c>
      <c r="H21" s="8">
        <v>1</v>
      </c>
      <c r="I21" s="6">
        <f t="shared" si="2"/>
        <v>4.5454545454545459</v>
      </c>
      <c r="J21" s="8">
        <v>0</v>
      </c>
      <c r="K21" s="6">
        <f t="shared" si="3"/>
        <v>0</v>
      </c>
      <c r="L21" s="17">
        <f t="shared" si="4"/>
        <v>100</v>
      </c>
    </row>
    <row r="22" spans="1:12" x14ac:dyDescent="0.25">
      <c r="A22" s="8">
        <v>12</v>
      </c>
      <c r="B22" s="8" t="s">
        <v>27</v>
      </c>
      <c r="C22" s="8">
        <v>19</v>
      </c>
      <c r="D22" s="8">
        <v>17</v>
      </c>
      <c r="E22" s="6">
        <f t="shared" si="5"/>
        <v>89.473684210526315</v>
      </c>
      <c r="F22" s="8">
        <v>2</v>
      </c>
      <c r="G22" s="6">
        <f t="shared" si="6"/>
        <v>10.526315789473685</v>
      </c>
      <c r="H22" s="8">
        <v>0</v>
      </c>
      <c r="I22" s="6">
        <f t="shared" si="2"/>
        <v>0</v>
      </c>
      <c r="J22" s="8">
        <v>0</v>
      </c>
      <c r="K22" s="6">
        <f t="shared" si="3"/>
        <v>0</v>
      </c>
      <c r="L22" s="17">
        <f t="shared" si="4"/>
        <v>100</v>
      </c>
    </row>
    <row r="23" spans="1:12" x14ac:dyDescent="0.25">
      <c r="A23" s="8">
        <v>13</v>
      </c>
      <c r="B23" s="8" t="s">
        <v>28</v>
      </c>
      <c r="C23" s="8">
        <v>21</v>
      </c>
      <c r="D23" s="8">
        <v>18</v>
      </c>
      <c r="E23" s="6">
        <f t="shared" si="5"/>
        <v>85.714285714285708</v>
      </c>
      <c r="F23" s="8">
        <v>3</v>
      </c>
      <c r="G23" s="6">
        <f t="shared" si="6"/>
        <v>14.285714285714286</v>
      </c>
      <c r="H23" s="8">
        <v>0</v>
      </c>
      <c r="I23" s="6">
        <f t="shared" si="2"/>
        <v>0</v>
      </c>
      <c r="J23" s="8">
        <v>0</v>
      </c>
      <c r="K23" s="6">
        <f t="shared" si="3"/>
        <v>0</v>
      </c>
      <c r="L23" s="17">
        <f t="shared" si="4"/>
        <v>100</v>
      </c>
    </row>
    <row r="24" spans="1:12" x14ac:dyDescent="0.25">
      <c r="A24" s="8">
        <v>14</v>
      </c>
      <c r="B24" s="8" t="s">
        <v>29</v>
      </c>
      <c r="C24" s="8">
        <v>19</v>
      </c>
      <c r="D24" s="8">
        <v>18</v>
      </c>
      <c r="E24" s="6">
        <f t="shared" si="5"/>
        <v>94.736842105263165</v>
      </c>
      <c r="F24" s="8">
        <v>1</v>
      </c>
      <c r="G24" s="6">
        <f t="shared" si="6"/>
        <v>5.2631578947368425</v>
      </c>
      <c r="H24" s="8">
        <v>0</v>
      </c>
      <c r="I24" s="6">
        <f t="shared" si="2"/>
        <v>0</v>
      </c>
      <c r="J24" s="8">
        <v>0</v>
      </c>
      <c r="K24" s="6">
        <f t="shared" si="3"/>
        <v>0</v>
      </c>
      <c r="L24" s="17">
        <f t="shared" si="4"/>
        <v>100</v>
      </c>
    </row>
    <row r="25" spans="1:12" x14ac:dyDescent="0.25">
      <c r="A25" s="8">
        <v>15</v>
      </c>
      <c r="B25" s="8" t="s">
        <v>30</v>
      </c>
      <c r="C25" s="8">
        <v>16</v>
      </c>
      <c r="D25" s="8">
        <v>14</v>
      </c>
      <c r="E25" s="6">
        <f t="shared" si="5"/>
        <v>87.5</v>
      </c>
      <c r="F25" s="8">
        <v>2</v>
      </c>
      <c r="G25" s="6">
        <f t="shared" si="6"/>
        <v>12.5</v>
      </c>
      <c r="H25" s="8">
        <v>0</v>
      </c>
      <c r="I25" s="6">
        <f t="shared" si="2"/>
        <v>0</v>
      </c>
      <c r="J25" s="8">
        <v>0</v>
      </c>
      <c r="K25" s="6">
        <f t="shared" si="3"/>
        <v>0</v>
      </c>
      <c r="L25" s="17">
        <f t="shared" si="4"/>
        <v>100</v>
      </c>
    </row>
    <row r="26" spans="1:12" x14ac:dyDescent="0.25">
      <c r="A26" s="27" t="s">
        <v>17</v>
      </c>
      <c r="B26" s="27"/>
      <c r="C26" s="8">
        <f>SUM(C11:C25)</f>
        <v>345</v>
      </c>
      <c r="D26" s="8">
        <f>SUM(D11:D25)</f>
        <v>245</v>
      </c>
      <c r="E26" s="6">
        <f>(D26*100)/C26</f>
        <v>71.014492753623188</v>
      </c>
      <c r="F26" s="8">
        <f>SUM(F11:F25)</f>
        <v>97</v>
      </c>
      <c r="G26" s="6">
        <f>(F26*100)/C26</f>
        <v>28.115942028985508</v>
      </c>
      <c r="H26" s="8">
        <f>SUM(H11:H25)</f>
        <v>4</v>
      </c>
      <c r="I26" s="6">
        <f>(H26*100)/C26</f>
        <v>1.1594202898550725</v>
      </c>
      <c r="J26" s="8">
        <f>SUM(J11:J25)</f>
        <v>0</v>
      </c>
      <c r="K26" s="6">
        <f>(J26*100)/C26</f>
        <v>0</v>
      </c>
      <c r="L26" s="17">
        <f t="shared" si="4"/>
        <v>100.28985507246377</v>
      </c>
    </row>
  </sheetData>
  <mergeCells count="12">
    <mergeCell ref="J9:K9"/>
    <mergeCell ref="A26:B26"/>
    <mergeCell ref="A1:K1"/>
    <mergeCell ref="A2:K2"/>
    <mergeCell ref="A3:K3"/>
    <mergeCell ref="A8:A10"/>
    <mergeCell ref="B8:B10"/>
    <mergeCell ref="C8:C10"/>
    <mergeCell ref="D8:K8"/>
    <mergeCell ref="D9:E9"/>
    <mergeCell ref="F9:G9"/>
    <mergeCell ref="H9:I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Normal="100" zoomScaleSheetLayoutView="100" workbookViewId="0">
      <selection activeCell="A2" sqref="A2:K2"/>
    </sheetView>
  </sheetViews>
  <sheetFormatPr defaultRowHeight="15" x14ac:dyDescent="0.25"/>
  <sheetData>
    <row r="1" spans="1:12" x14ac:dyDescent="0.25">
      <c r="A1" s="31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2" x14ac:dyDescent="0.25">
      <c r="A2" s="32" t="s">
        <v>55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2" x14ac:dyDescent="0.25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2" x14ac:dyDescent="0.25">
      <c r="A4" s="11"/>
      <c r="B4" s="11"/>
      <c r="C4" s="3"/>
      <c r="D4" s="3"/>
      <c r="E4" s="11"/>
      <c r="F4" s="11"/>
      <c r="G4" s="11"/>
      <c r="H4" s="11"/>
      <c r="I4" s="11"/>
      <c r="J4" s="11"/>
      <c r="K4" s="11"/>
    </row>
    <row r="5" spans="1:12" x14ac:dyDescent="0.25">
      <c r="B5" t="s">
        <v>2</v>
      </c>
      <c r="C5" s="4" t="s">
        <v>3</v>
      </c>
      <c r="D5" s="4"/>
    </row>
    <row r="6" spans="1:12" x14ac:dyDescent="0.25">
      <c r="B6" t="s">
        <v>4</v>
      </c>
      <c r="C6" s="4" t="s">
        <v>51</v>
      </c>
      <c r="D6" s="4"/>
    </row>
    <row r="8" spans="1:12" x14ac:dyDescent="0.25">
      <c r="A8" s="27" t="s">
        <v>5</v>
      </c>
      <c r="B8" s="27" t="s">
        <v>9</v>
      </c>
      <c r="C8" s="27" t="s">
        <v>16</v>
      </c>
      <c r="D8" s="27" t="s">
        <v>7</v>
      </c>
      <c r="E8" s="27"/>
      <c r="F8" s="27"/>
      <c r="G8" s="27"/>
      <c r="H8" s="27"/>
      <c r="I8" s="27"/>
      <c r="J8" s="27"/>
      <c r="K8" s="27"/>
    </row>
    <row r="9" spans="1:12" x14ac:dyDescent="0.25">
      <c r="A9" s="27"/>
      <c r="B9" s="27"/>
      <c r="C9" s="27"/>
      <c r="D9" s="27" t="s">
        <v>10</v>
      </c>
      <c r="E9" s="27"/>
      <c r="F9" s="27" t="s">
        <v>11</v>
      </c>
      <c r="G9" s="27"/>
      <c r="H9" s="27" t="s">
        <v>12</v>
      </c>
      <c r="I9" s="27"/>
      <c r="J9" s="27" t="s">
        <v>13</v>
      </c>
      <c r="K9" s="27"/>
    </row>
    <row r="10" spans="1:12" x14ac:dyDescent="0.25">
      <c r="A10" s="27"/>
      <c r="B10" s="27"/>
      <c r="C10" s="27"/>
      <c r="D10" s="10" t="s">
        <v>6</v>
      </c>
      <c r="E10" s="10" t="s">
        <v>8</v>
      </c>
      <c r="F10" s="10" t="s">
        <v>6</v>
      </c>
      <c r="G10" s="10" t="s">
        <v>8</v>
      </c>
      <c r="H10" s="10" t="s">
        <v>6</v>
      </c>
      <c r="I10" s="10" t="s">
        <v>8</v>
      </c>
      <c r="J10" s="10" t="s">
        <v>6</v>
      </c>
      <c r="K10" s="10" t="s">
        <v>8</v>
      </c>
    </row>
    <row r="11" spans="1:12" x14ac:dyDescent="0.25">
      <c r="A11" s="10">
        <v>1</v>
      </c>
      <c r="B11" s="10" t="s">
        <v>18</v>
      </c>
      <c r="C11" s="10">
        <f>'інф(1гр)'!C11+'інф(2гр)'!C11</f>
        <v>26</v>
      </c>
      <c r="D11" s="10">
        <f>'інф(1гр)'!D11+'інф(2гр)'!D11</f>
        <v>26</v>
      </c>
      <c r="E11" s="6">
        <f t="shared" ref="E11:E16" si="0">(D11*100)/C11</f>
        <v>100</v>
      </c>
      <c r="F11" s="10">
        <f>'інф(1гр)'!F11+'інф(2гр)'!F11</f>
        <v>0</v>
      </c>
      <c r="G11" s="6">
        <f t="shared" ref="G11:G16" si="1">(F11*100)/C11</f>
        <v>0</v>
      </c>
      <c r="H11" s="10">
        <f>'інф(1гр)'!H11+'інф(2гр)'!H11</f>
        <v>0</v>
      </c>
      <c r="I11" s="6">
        <f t="shared" ref="I11:I25" si="2">(H11*100)/C11</f>
        <v>0</v>
      </c>
      <c r="J11" s="10">
        <f>'інф(1гр)'!J11+'інф(2гр)'!J11</f>
        <v>0</v>
      </c>
      <c r="K11" s="6">
        <f t="shared" ref="K11:K25" si="3">(J11*100)/C11</f>
        <v>0</v>
      </c>
      <c r="L11" s="17">
        <f>E11+G11+I11+K11</f>
        <v>100</v>
      </c>
    </row>
    <row r="12" spans="1:12" x14ac:dyDescent="0.25">
      <c r="A12" s="10">
        <v>2</v>
      </c>
      <c r="B12" s="10" t="s">
        <v>19</v>
      </c>
      <c r="C12" s="10">
        <f>'інф(1гр)'!C12+'інф(2гр)'!C12</f>
        <v>21</v>
      </c>
      <c r="D12" s="10">
        <f>'інф(1гр)'!D12+'інф(2гр)'!D12</f>
        <v>21</v>
      </c>
      <c r="E12" s="6">
        <f t="shared" si="0"/>
        <v>100</v>
      </c>
      <c r="F12" s="10">
        <f>'інф(1гр)'!F12+'інф(2гр)'!F12</f>
        <v>0</v>
      </c>
      <c r="G12" s="6">
        <f t="shared" si="1"/>
        <v>0</v>
      </c>
      <c r="H12" s="10">
        <f>'інф(1гр)'!H12+'інф(2гр)'!H12</f>
        <v>0</v>
      </c>
      <c r="I12" s="6">
        <f t="shared" si="2"/>
        <v>0</v>
      </c>
      <c r="J12" s="10">
        <f>'інф(1гр)'!J12+'інф(2гр)'!J12</f>
        <v>0</v>
      </c>
      <c r="K12" s="6">
        <f t="shared" si="3"/>
        <v>0</v>
      </c>
      <c r="L12" s="17">
        <f t="shared" ref="L12:L26" si="4">E12+G12+I12+K12</f>
        <v>100</v>
      </c>
    </row>
    <row r="13" spans="1:12" x14ac:dyDescent="0.25">
      <c r="A13" s="10">
        <v>3</v>
      </c>
      <c r="B13" s="10" t="s">
        <v>20</v>
      </c>
      <c r="C13" s="10">
        <f>'інф(1гр)'!C13+'інф(2гр)'!C13</f>
        <v>25</v>
      </c>
      <c r="D13" s="10">
        <f>'інф(1гр)'!D13+'інф(2гр)'!D13</f>
        <v>23</v>
      </c>
      <c r="E13" s="6">
        <f t="shared" si="0"/>
        <v>92</v>
      </c>
      <c r="F13" s="10">
        <f>'інф(1гр)'!F13+'інф(2гр)'!F13</f>
        <v>2</v>
      </c>
      <c r="G13" s="6">
        <f t="shared" si="1"/>
        <v>8</v>
      </c>
      <c r="H13" s="10">
        <f>'інф(1гр)'!H13+'інф(2гр)'!H13</f>
        <v>0</v>
      </c>
      <c r="I13" s="6">
        <f t="shared" si="2"/>
        <v>0</v>
      </c>
      <c r="J13" s="10">
        <f>'інф(1гр)'!J13+'інф(2гр)'!J13</f>
        <v>0</v>
      </c>
      <c r="K13" s="6">
        <f t="shared" si="3"/>
        <v>0</v>
      </c>
      <c r="L13" s="17">
        <f t="shared" si="4"/>
        <v>100</v>
      </c>
    </row>
    <row r="14" spans="1:12" x14ac:dyDescent="0.25">
      <c r="A14" s="10">
        <v>4</v>
      </c>
      <c r="B14" s="10" t="s">
        <v>21</v>
      </c>
      <c r="C14" s="10">
        <f>'інф(1гр)'!C14+'інф(2гр)'!C14</f>
        <v>29</v>
      </c>
      <c r="D14" s="10">
        <f>'інф(1гр)'!D14+'інф(2гр)'!D14</f>
        <v>24</v>
      </c>
      <c r="E14" s="6">
        <f t="shared" si="0"/>
        <v>82.758620689655174</v>
      </c>
      <c r="F14" s="10">
        <f>'інф(1гр)'!F14+'інф(2гр)'!F14</f>
        <v>5</v>
      </c>
      <c r="G14" s="6">
        <f t="shared" si="1"/>
        <v>17.241379310344829</v>
      </c>
      <c r="H14" s="10">
        <f>'інф(1гр)'!H14+'інф(2гр)'!H14</f>
        <v>0</v>
      </c>
      <c r="I14" s="6">
        <f t="shared" si="2"/>
        <v>0</v>
      </c>
      <c r="J14" s="10">
        <f>'інф(1гр)'!J14+'інф(2гр)'!J14</f>
        <v>0</v>
      </c>
      <c r="K14" s="6">
        <f t="shared" si="3"/>
        <v>0</v>
      </c>
      <c r="L14" s="17">
        <f t="shared" si="4"/>
        <v>100</v>
      </c>
    </row>
    <row r="15" spans="1:12" x14ac:dyDescent="0.25">
      <c r="A15" s="10">
        <v>5</v>
      </c>
      <c r="B15" s="10" t="s">
        <v>22</v>
      </c>
      <c r="C15" s="10">
        <f>'інф(1гр)'!C15+'інф(2гр)'!C15</f>
        <v>32</v>
      </c>
      <c r="D15" s="10">
        <f>'інф(1гр)'!D15+'інф(2гр)'!D15</f>
        <v>27</v>
      </c>
      <c r="E15" s="6">
        <f t="shared" si="0"/>
        <v>84.375</v>
      </c>
      <c r="F15" s="10">
        <f>'інф(1гр)'!F15+'інф(2гр)'!F15</f>
        <v>5</v>
      </c>
      <c r="G15" s="6">
        <f t="shared" si="1"/>
        <v>15.625</v>
      </c>
      <c r="H15" s="10">
        <f>'інф(1гр)'!H15+'інф(2гр)'!H15</f>
        <v>0</v>
      </c>
      <c r="I15" s="6">
        <f t="shared" si="2"/>
        <v>0</v>
      </c>
      <c r="J15" s="10">
        <f>'інф(1гр)'!J15+'інф(2гр)'!J15</f>
        <v>0</v>
      </c>
      <c r="K15" s="6">
        <f t="shared" si="3"/>
        <v>0</v>
      </c>
      <c r="L15" s="17">
        <f t="shared" si="4"/>
        <v>100</v>
      </c>
    </row>
    <row r="16" spans="1:12" x14ac:dyDescent="0.25">
      <c r="A16" s="10">
        <v>6</v>
      </c>
      <c r="B16" s="10" t="s">
        <v>23</v>
      </c>
      <c r="C16" s="10">
        <f>'інф(1гр)'!C16+'інф(2гр)'!C16</f>
        <v>32</v>
      </c>
      <c r="D16" s="10">
        <f>'інф(1гр)'!D16+'інф(2гр)'!D16</f>
        <v>20</v>
      </c>
      <c r="E16" s="6">
        <f t="shared" si="0"/>
        <v>62.5</v>
      </c>
      <c r="F16" s="10">
        <f>'інф(1гр)'!F16+'інф(2гр)'!F16</f>
        <v>12</v>
      </c>
      <c r="G16" s="6">
        <f t="shared" si="1"/>
        <v>37.5</v>
      </c>
      <c r="H16" s="10">
        <f>'інф(1гр)'!H16+'інф(2гр)'!H16</f>
        <v>0</v>
      </c>
      <c r="I16" s="6">
        <f t="shared" si="2"/>
        <v>0</v>
      </c>
      <c r="J16" s="10">
        <f>'інф(1гр)'!J16+'інф(2гр)'!J16</f>
        <v>0</v>
      </c>
      <c r="K16" s="6">
        <f t="shared" si="3"/>
        <v>0</v>
      </c>
      <c r="L16" s="17">
        <f t="shared" si="4"/>
        <v>100</v>
      </c>
    </row>
    <row r="17" spans="1:12" x14ac:dyDescent="0.25">
      <c r="A17" s="10">
        <v>7</v>
      </c>
      <c r="B17" s="10" t="s">
        <v>24</v>
      </c>
      <c r="C17" s="10">
        <f>'інф(1гр)'!C17+'інф(2гр)'!C17</f>
        <v>24</v>
      </c>
      <c r="D17" s="10">
        <f>'інф(1гр)'!D17+'інф(2гр)'!D17</f>
        <v>19</v>
      </c>
      <c r="E17" s="6">
        <f>(D17*100)/C17</f>
        <v>79.166666666666671</v>
      </c>
      <c r="F17" s="10">
        <f>'інф(1гр)'!F17+'інф(2гр)'!F17</f>
        <v>5</v>
      </c>
      <c r="G17" s="6">
        <f>(F17*100)/C17</f>
        <v>20.833333333333332</v>
      </c>
      <c r="H17" s="10">
        <f>'інф(1гр)'!H17+'інф(2гр)'!H17</f>
        <v>0</v>
      </c>
      <c r="I17" s="6">
        <f>(H17*100)/C17</f>
        <v>0</v>
      </c>
      <c r="J17" s="10">
        <f>'інф(1гр)'!J17+'інф(2гр)'!J17</f>
        <v>0</v>
      </c>
      <c r="K17" s="6">
        <f>(J17*100)/C17</f>
        <v>0</v>
      </c>
      <c r="L17" s="17">
        <f t="shared" si="4"/>
        <v>100</v>
      </c>
    </row>
    <row r="18" spans="1:12" x14ac:dyDescent="0.25">
      <c r="A18" s="10">
        <v>8</v>
      </c>
      <c r="B18" s="10" t="s">
        <v>25</v>
      </c>
      <c r="C18" s="10">
        <f>'інф(1гр)'!C18+'інф(2гр)'!C18</f>
        <v>18</v>
      </c>
      <c r="D18" s="10">
        <f>'інф(1гр)'!D18+'інф(2гр)'!D18</f>
        <v>12</v>
      </c>
      <c r="E18" s="6">
        <f t="shared" ref="E18:E25" si="5">(D18*100)/C18</f>
        <v>66.666666666666671</v>
      </c>
      <c r="F18" s="10">
        <f>'інф(1гр)'!F18+'інф(2гр)'!F18</f>
        <v>6</v>
      </c>
      <c r="G18" s="6">
        <f t="shared" ref="G18:G25" si="6">(F18*100)/C18</f>
        <v>33.333333333333336</v>
      </c>
      <c r="H18" s="10">
        <f>'інф(1гр)'!H18+'інф(2гр)'!H18</f>
        <v>0</v>
      </c>
      <c r="I18" s="6">
        <f t="shared" si="2"/>
        <v>0</v>
      </c>
      <c r="J18" s="10">
        <f>'інф(1гр)'!J18+'інф(2гр)'!J18</f>
        <v>0</v>
      </c>
      <c r="K18" s="6">
        <f t="shared" si="3"/>
        <v>0</v>
      </c>
      <c r="L18" s="17">
        <f t="shared" si="4"/>
        <v>100</v>
      </c>
    </row>
    <row r="19" spans="1:12" x14ac:dyDescent="0.25">
      <c r="A19" s="10">
        <v>9</v>
      </c>
      <c r="B19" s="10" t="s">
        <v>26</v>
      </c>
      <c r="C19" s="10">
        <f>'інф(1гр)'!C19+'інф(2гр)'!C19</f>
        <v>22</v>
      </c>
      <c r="D19" s="10">
        <f>'інф(1гр)'!D19+'інф(2гр)'!D19</f>
        <v>17</v>
      </c>
      <c r="E19" s="6">
        <f t="shared" si="5"/>
        <v>77.272727272727266</v>
      </c>
      <c r="F19" s="10">
        <f>'інф(1гр)'!F19+'інф(2гр)'!F19</f>
        <v>5</v>
      </c>
      <c r="G19" s="6">
        <f t="shared" si="6"/>
        <v>22.727272727272727</v>
      </c>
      <c r="H19" s="10">
        <f>'інф(1гр)'!H19+'інф(2гр)'!H19</f>
        <v>0</v>
      </c>
      <c r="I19" s="6">
        <f t="shared" si="2"/>
        <v>0</v>
      </c>
      <c r="J19" s="10">
        <f>'інф(1гр)'!J19+'інф(2гр)'!J19</f>
        <v>0</v>
      </c>
      <c r="K19" s="6">
        <f t="shared" si="3"/>
        <v>0</v>
      </c>
      <c r="L19" s="17">
        <f t="shared" si="4"/>
        <v>100</v>
      </c>
    </row>
    <row r="20" spans="1:12" x14ac:dyDescent="0.25">
      <c r="A20" s="10">
        <v>10</v>
      </c>
      <c r="B20" s="10" t="s">
        <v>15</v>
      </c>
      <c r="C20" s="10">
        <f>'інф(1гр)'!C20+'інф(2гр)'!C20</f>
        <v>19</v>
      </c>
      <c r="D20" s="10">
        <f>'інф(1гр)'!D20+'інф(2гр)'!D20</f>
        <v>16</v>
      </c>
      <c r="E20" s="6">
        <f t="shared" si="5"/>
        <v>84.21052631578948</v>
      </c>
      <c r="F20" s="10">
        <f>'інф(1гр)'!F20+'інф(2гр)'!F20</f>
        <v>3</v>
      </c>
      <c r="G20" s="6">
        <f t="shared" si="6"/>
        <v>15.789473684210526</v>
      </c>
      <c r="H20" s="10">
        <f>'інф(1гр)'!H20+'інф(2гр)'!H20</f>
        <v>0</v>
      </c>
      <c r="I20" s="6">
        <f t="shared" si="2"/>
        <v>0</v>
      </c>
      <c r="J20" s="10">
        <f>'інф(1гр)'!J20+'інф(2гр)'!J20</f>
        <v>0</v>
      </c>
      <c r="K20" s="6">
        <f t="shared" si="3"/>
        <v>0</v>
      </c>
      <c r="L20" s="17">
        <f t="shared" si="4"/>
        <v>100</v>
      </c>
    </row>
    <row r="21" spans="1:12" x14ac:dyDescent="0.25">
      <c r="A21" s="10">
        <v>11</v>
      </c>
      <c r="B21" s="10" t="s">
        <v>14</v>
      </c>
      <c r="C21" s="10">
        <f>'інф(1гр)'!C21+'інф(2гр)'!C21</f>
        <v>22</v>
      </c>
      <c r="D21" s="10">
        <f>'інф(1гр)'!D21+'інф(2гр)'!D21</f>
        <v>16</v>
      </c>
      <c r="E21" s="6">
        <f t="shared" si="5"/>
        <v>72.727272727272734</v>
      </c>
      <c r="F21" s="10">
        <f>'інф(1гр)'!F21+'інф(2гр)'!F21</f>
        <v>6</v>
      </c>
      <c r="G21" s="6">
        <f t="shared" si="6"/>
        <v>27.272727272727273</v>
      </c>
      <c r="H21" s="10">
        <f>'інф(1гр)'!H21+'інф(2гр)'!H21</f>
        <v>0</v>
      </c>
      <c r="I21" s="6">
        <f t="shared" si="2"/>
        <v>0</v>
      </c>
      <c r="J21" s="10">
        <f>'інф(1гр)'!J21+'інф(2гр)'!J21</f>
        <v>0</v>
      </c>
      <c r="K21" s="6">
        <f t="shared" si="3"/>
        <v>0</v>
      </c>
      <c r="L21" s="17">
        <f t="shared" si="4"/>
        <v>100</v>
      </c>
    </row>
    <row r="22" spans="1:12" x14ac:dyDescent="0.25">
      <c r="A22" s="10">
        <v>12</v>
      </c>
      <c r="B22" s="10" t="s">
        <v>27</v>
      </c>
      <c r="C22" s="10">
        <f>'інф(1гр)'!C22+'інф(2гр)'!C22</f>
        <v>19</v>
      </c>
      <c r="D22" s="10">
        <f>'інф(1гр)'!D22+'інф(2гр)'!D22</f>
        <v>16</v>
      </c>
      <c r="E22" s="6">
        <f t="shared" si="5"/>
        <v>84.21052631578948</v>
      </c>
      <c r="F22" s="10">
        <f>'інф(1гр)'!F22+'інф(2гр)'!F22</f>
        <v>3</v>
      </c>
      <c r="G22" s="6">
        <f t="shared" si="6"/>
        <v>15.789473684210526</v>
      </c>
      <c r="H22" s="10">
        <f>'інф(1гр)'!H22+'інф(2гр)'!H22</f>
        <v>0</v>
      </c>
      <c r="I22" s="6">
        <f t="shared" si="2"/>
        <v>0</v>
      </c>
      <c r="J22" s="10">
        <f>'інф(1гр)'!J22+'інф(2гр)'!J22</f>
        <v>0</v>
      </c>
      <c r="K22" s="6">
        <f t="shared" si="3"/>
        <v>0</v>
      </c>
      <c r="L22" s="17">
        <f t="shared" si="4"/>
        <v>100</v>
      </c>
    </row>
    <row r="23" spans="1:12" x14ac:dyDescent="0.25">
      <c r="A23" s="10">
        <v>13</v>
      </c>
      <c r="B23" s="10" t="s">
        <v>28</v>
      </c>
      <c r="C23" s="10">
        <f>'інф(1гр)'!C23+'інф(2гр)'!C23</f>
        <v>21</v>
      </c>
      <c r="D23" s="10">
        <f>'інф(1гр)'!D23+'інф(2гр)'!D23</f>
        <v>20</v>
      </c>
      <c r="E23" s="6">
        <f t="shared" si="5"/>
        <v>95.238095238095241</v>
      </c>
      <c r="F23" s="10">
        <f>'інф(1гр)'!F23+'інф(2гр)'!F23</f>
        <v>1</v>
      </c>
      <c r="G23" s="6">
        <f t="shared" si="6"/>
        <v>4.7619047619047619</v>
      </c>
      <c r="H23" s="10">
        <f>'інф(1гр)'!H23+'інф(2гр)'!H23</f>
        <v>0</v>
      </c>
      <c r="I23" s="6">
        <f t="shared" si="2"/>
        <v>0</v>
      </c>
      <c r="J23" s="10">
        <f>'інф(1гр)'!J23+'інф(2гр)'!J23</f>
        <v>0</v>
      </c>
      <c r="K23" s="6">
        <f t="shared" si="3"/>
        <v>0</v>
      </c>
      <c r="L23" s="17">
        <f t="shared" si="4"/>
        <v>100</v>
      </c>
    </row>
    <row r="24" spans="1:12" x14ac:dyDescent="0.25">
      <c r="A24" s="10">
        <v>14</v>
      </c>
      <c r="B24" s="10" t="s">
        <v>29</v>
      </c>
      <c r="C24" s="10">
        <f>'інф(1гр)'!C24+'інф(2гр)'!C24</f>
        <v>19</v>
      </c>
      <c r="D24" s="10">
        <f>'інф(1гр)'!D24+'інф(2гр)'!D24</f>
        <v>19</v>
      </c>
      <c r="E24" s="6">
        <f t="shared" si="5"/>
        <v>100</v>
      </c>
      <c r="F24" s="10">
        <f>'інф(1гр)'!F24+'інф(2гр)'!F24</f>
        <v>0</v>
      </c>
      <c r="G24" s="6">
        <f t="shared" si="6"/>
        <v>0</v>
      </c>
      <c r="H24" s="10">
        <f>'інф(1гр)'!H24+'інф(2гр)'!H24</f>
        <v>0</v>
      </c>
      <c r="I24" s="6">
        <f t="shared" si="2"/>
        <v>0</v>
      </c>
      <c r="J24" s="10">
        <f>'інф(1гр)'!J24+'інф(2гр)'!J24</f>
        <v>0</v>
      </c>
      <c r="K24" s="6">
        <f t="shared" si="3"/>
        <v>0</v>
      </c>
      <c r="L24" s="17">
        <f t="shared" si="4"/>
        <v>100</v>
      </c>
    </row>
    <row r="25" spans="1:12" x14ac:dyDescent="0.25">
      <c r="A25" s="10">
        <v>15</v>
      </c>
      <c r="B25" s="10" t="s">
        <v>30</v>
      </c>
      <c r="C25" s="10">
        <f>'інф(1гр)'!C25+'інф(2гр)'!C25</f>
        <v>16</v>
      </c>
      <c r="D25" s="10">
        <f>'інф(1гр)'!D25+'інф(2гр)'!D25</f>
        <v>15</v>
      </c>
      <c r="E25" s="6">
        <f t="shared" si="5"/>
        <v>93.75</v>
      </c>
      <c r="F25" s="10">
        <f>'інф(1гр)'!F25+'інф(2гр)'!F25</f>
        <v>1</v>
      </c>
      <c r="G25" s="6">
        <f t="shared" si="6"/>
        <v>6.25</v>
      </c>
      <c r="H25" s="10">
        <f>'інф(1гр)'!H25+'інф(2гр)'!H25</f>
        <v>0</v>
      </c>
      <c r="I25" s="6">
        <f t="shared" si="2"/>
        <v>0</v>
      </c>
      <c r="J25" s="10">
        <f>'інф(1гр)'!J25+'інф(2гр)'!J25</f>
        <v>0</v>
      </c>
      <c r="K25" s="6">
        <f t="shared" si="3"/>
        <v>0</v>
      </c>
      <c r="L25" s="17">
        <f t="shared" si="4"/>
        <v>100</v>
      </c>
    </row>
    <row r="26" spans="1:12" x14ac:dyDescent="0.25">
      <c r="A26" s="27" t="s">
        <v>17</v>
      </c>
      <c r="B26" s="27"/>
      <c r="C26" s="10">
        <f>SUM(C11:C25)</f>
        <v>345</v>
      </c>
      <c r="D26" s="10">
        <f>SUM(D11:D25)</f>
        <v>291</v>
      </c>
      <c r="E26" s="6">
        <f>(D26*100)/C26</f>
        <v>84.347826086956516</v>
      </c>
      <c r="F26" s="10">
        <f>SUM(F11:F25)</f>
        <v>54</v>
      </c>
      <c r="G26" s="6">
        <f>(F26*100)/C26</f>
        <v>15.652173913043478</v>
      </c>
      <c r="H26" s="10">
        <f>SUM(H11:H25)</f>
        <v>0</v>
      </c>
      <c r="I26" s="6">
        <f>(H26*100)/C26</f>
        <v>0</v>
      </c>
      <c r="J26" s="10">
        <f>SUM(J11:J25)</f>
        <v>0</v>
      </c>
      <c r="K26" s="6">
        <f>(J26*100)/C26</f>
        <v>0</v>
      </c>
      <c r="L26" s="17">
        <f t="shared" si="4"/>
        <v>100</v>
      </c>
    </row>
    <row r="27" spans="1:12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2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2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2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2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2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</sheetData>
  <mergeCells count="12">
    <mergeCell ref="J9:K9"/>
    <mergeCell ref="A26:B26"/>
    <mergeCell ref="A1:K1"/>
    <mergeCell ref="A2:K2"/>
    <mergeCell ref="A3:K3"/>
    <mergeCell ref="A8:A10"/>
    <mergeCell ref="B8:B10"/>
    <mergeCell ref="C8:C10"/>
    <mergeCell ref="D8:K8"/>
    <mergeCell ref="D9:E9"/>
    <mergeCell ref="F9:G9"/>
    <mergeCell ref="H9:I9"/>
  </mergeCells>
  <pageMargins left="0.70866141732283472" right="0.70866141732283472" top="0.74803149606299213" bottom="0.74803149606299213" header="0.31496062992125984" footer="0.31496062992125984"/>
  <pageSetup paperSize="9" scale="87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A2" sqref="A2:K2"/>
    </sheetView>
  </sheetViews>
  <sheetFormatPr defaultRowHeight="15" x14ac:dyDescent="0.25"/>
  <sheetData>
    <row r="1" spans="1:12" x14ac:dyDescent="0.25">
      <c r="A1" s="31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2" x14ac:dyDescent="0.25">
      <c r="A2" s="32" t="s">
        <v>56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2" x14ac:dyDescent="0.25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2" x14ac:dyDescent="0.25">
      <c r="A4" s="9"/>
      <c r="B4" s="9"/>
      <c r="C4" s="3"/>
      <c r="D4" s="3"/>
      <c r="E4" s="9"/>
      <c r="F4" s="9"/>
      <c r="G4" s="9"/>
      <c r="H4" s="9"/>
      <c r="I4" s="9"/>
      <c r="J4" s="9"/>
      <c r="K4" s="9"/>
    </row>
    <row r="5" spans="1:12" x14ac:dyDescent="0.25">
      <c r="B5" t="s">
        <v>2</v>
      </c>
      <c r="C5" s="4"/>
      <c r="D5" s="4"/>
    </row>
    <row r="6" spans="1:12" x14ac:dyDescent="0.25">
      <c r="B6" t="s">
        <v>4</v>
      </c>
      <c r="C6" s="4" t="s">
        <v>35</v>
      </c>
      <c r="D6" s="4"/>
    </row>
    <row r="8" spans="1:12" x14ac:dyDescent="0.25">
      <c r="A8" s="27" t="s">
        <v>5</v>
      </c>
      <c r="B8" s="27" t="s">
        <v>9</v>
      </c>
      <c r="C8" s="27" t="s">
        <v>16</v>
      </c>
      <c r="D8" s="27" t="s">
        <v>7</v>
      </c>
      <c r="E8" s="27"/>
      <c r="F8" s="27"/>
      <c r="G8" s="27"/>
      <c r="H8" s="27"/>
      <c r="I8" s="27"/>
      <c r="J8" s="27"/>
      <c r="K8" s="27"/>
    </row>
    <row r="9" spans="1:12" x14ac:dyDescent="0.25">
      <c r="A9" s="27"/>
      <c r="B9" s="27"/>
      <c r="C9" s="27"/>
      <c r="D9" s="27" t="s">
        <v>10</v>
      </c>
      <c r="E9" s="27"/>
      <c r="F9" s="27" t="s">
        <v>11</v>
      </c>
      <c r="G9" s="27"/>
      <c r="H9" s="27" t="s">
        <v>12</v>
      </c>
      <c r="I9" s="27"/>
      <c r="J9" s="27" t="s">
        <v>13</v>
      </c>
      <c r="K9" s="27"/>
    </row>
    <row r="10" spans="1:12" x14ac:dyDescent="0.25">
      <c r="A10" s="27"/>
      <c r="B10" s="27"/>
      <c r="C10" s="27"/>
      <c r="D10" s="8" t="s">
        <v>6</v>
      </c>
      <c r="E10" s="8" t="s">
        <v>8</v>
      </c>
      <c r="F10" s="8" t="s">
        <v>6</v>
      </c>
      <c r="G10" s="8" t="s">
        <v>8</v>
      </c>
      <c r="H10" s="8" t="s">
        <v>6</v>
      </c>
      <c r="I10" s="8" t="s">
        <v>8</v>
      </c>
      <c r="J10" s="8" t="s">
        <v>6</v>
      </c>
      <c r="K10" s="8" t="s">
        <v>8</v>
      </c>
    </row>
    <row r="11" spans="1:12" x14ac:dyDescent="0.25">
      <c r="A11" s="8">
        <v>1</v>
      </c>
      <c r="B11" s="8" t="s">
        <v>18</v>
      </c>
      <c r="C11" s="8">
        <v>26</v>
      </c>
      <c r="D11" s="8">
        <v>13</v>
      </c>
      <c r="E11" s="6">
        <f t="shared" ref="E11:E16" si="0">(D11*100)/C11</f>
        <v>50</v>
      </c>
      <c r="F11" s="8">
        <v>13</v>
      </c>
      <c r="G11" s="6">
        <f t="shared" ref="G11:G16" si="1">(F11*100)/C11</f>
        <v>50</v>
      </c>
      <c r="H11" s="8">
        <v>0</v>
      </c>
      <c r="I11" s="6">
        <f t="shared" ref="I11:I25" si="2">(H11*100)/C11</f>
        <v>0</v>
      </c>
      <c r="J11" s="8">
        <v>0</v>
      </c>
      <c r="K11" s="6">
        <f t="shared" ref="K11:K25" si="3">(J11*100)/C11</f>
        <v>0</v>
      </c>
      <c r="L11" s="17">
        <f>E11+G11+I11+K11</f>
        <v>100</v>
      </c>
    </row>
    <row r="12" spans="1:12" x14ac:dyDescent="0.25">
      <c r="A12" s="8">
        <v>2</v>
      </c>
      <c r="B12" s="8" t="s">
        <v>19</v>
      </c>
      <c r="C12" s="8">
        <v>21</v>
      </c>
      <c r="D12" s="8">
        <v>14</v>
      </c>
      <c r="E12" s="6">
        <f t="shared" si="0"/>
        <v>66.666666666666671</v>
      </c>
      <c r="F12" s="8">
        <v>7</v>
      </c>
      <c r="G12" s="6">
        <f t="shared" si="1"/>
        <v>33.333333333333336</v>
      </c>
      <c r="H12" s="8">
        <v>0</v>
      </c>
      <c r="I12" s="6">
        <f t="shared" si="2"/>
        <v>0</v>
      </c>
      <c r="J12" s="8">
        <v>0</v>
      </c>
      <c r="K12" s="6">
        <f t="shared" si="3"/>
        <v>0</v>
      </c>
      <c r="L12" s="17">
        <f t="shared" ref="L12:L26" si="4">E12+G12+I12+K12</f>
        <v>100</v>
      </c>
    </row>
    <row r="13" spans="1:12" x14ac:dyDescent="0.25">
      <c r="A13" s="8">
        <v>3</v>
      </c>
      <c r="B13" s="8" t="s">
        <v>20</v>
      </c>
      <c r="C13" s="8">
        <v>25</v>
      </c>
      <c r="D13" s="8">
        <v>9</v>
      </c>
      <c r="E13" s="6">
        <f t="shared" si="0"/>
        <v>36</v>
      </c>
      <c r="F13" s="8">
        <v>12</v>
      </c>
      <c r="G13" s="6">
        <f t="shared" si="1"/>
        <v>48</v>
      </c>
      <c r="H13" s="8">
        <v>4</v>
      </c>
      <c r="I13" s="6">
        <f t="shared" si="2"/>
        <v>16</v>
      </c>
      <c r="J13" s="8">
        <v>0</v>
      </c>
      <c r="K13" s="6">
        <f t="shared" si="3"/>
        <v>0</v>
      </c>
      <c r="L13" s="17">
        <f t="shared" si="4"/>
        <v>100</v>
      </c>
    </row>
    <row r="14" spans="1:12" x14ac:dyDescent="0.25">
      <c r="A14" s="8">
        <v>4</v>
      </c>
      <c r="B14" s="8" t="s">
        <v>21</v>
      </c>
      <c r="C14" s="8">
        <v>29</v>
      </c>
      <c r="D14" s="8">
        <v>13</v>
      </c>
      <c r="E14" s="6">
        <f t="shared" si="0"/>
        <v>44.827586206896555</v>
      </c>
      <c r="F14" s="8">
        <v>10</v>
      </c>
      <c r="G14" s="6">
        <f t="shared" si="1"/>
        <v>34.482758620689658</v>
      </c>
      <c r="H14" s="8">
        <v>6</v>
      </c>
      <c r="I14" s="6">
        <f t="shared" si="2"/>
        <v>20.689655172413794</v>
      </c>
      <c r="J14" s="8">
        <v>0</v>
      </c>
      <c r="K14" s="6">
        <f t="shared" si="3"/>
        <v>0</v>
      </c>
      <c r="L14" s="17">
        <f t="shared" si="4"/>
        <v>100.00000000000001</v>
      </c>
    </row>
    <row r="15" spans="1:12" x14ac:dyDescent="0.25">
      <c r="A15" s="8">
        <v>5</v>
      </c>
      <c r="B15" s="8" t="s">
        <v>22</v>
      </c>
      <c r="C15" s="8">
        <v>32</v>
      </c>
      <c r="D15" s="8">
        <v>15</v>
      </c>
      <c r="E15" s="6">
        <f t="shared" si="0"/>
        <v>46.875</v>
      </c>
      <c r="F15" s="8">
        <v>17</v>
      </c>
      <c r="G15" s="6">
        <f t="shared" si="1"/>
        <v>53.125</v>
      </c>
      <c r="H15" s="8">
        <v>0</v>
      </c>
      <c r="I15" s="6">
        <f t="shared" si="2"/>
        <v>0</v>
      </c>
      <c r="J15" s="8">
        <v>0</v>
      </c>
      <c r="K15" s="6">
        <f t="shared" si="3"/>
        <v>0</v>
      </c>
      <c r="L15" s="17">
        <f t="shared" si="4"/>
        <v>100</v>
      </c>
    </row>
    <row r="16" spans="1:12" x14ac:dyDescent="0.25">
      <c r="A16" s="8">
        <v>6</v>
      </c>
      <c r="B16" s="8" t="s">
        <v>23</v>
      </c>
      <c r="C16" s="8">
        <v>32</v>
      </c>
      <c r="D16" s="8">
        <v>10</v>
      </c>
      <c r="E16" s="6">
        <f t="shared" si="0"/>
        <v>31.25</v>
      </c>
      <c r="F16" s="8">
        <v>15</v>
      </c>
      <c r="G16" s="6">
        <f t="shared" si="1"/>
        <v>46.875</v>
      </c>
      <c r="H16" s="8">
        <v>7</v>
      </c>
      <c r="I16" s="6">
        <f t="shared" si="2"/>
        <v>21.875</v>
      </c>
      <c r="J16" s="8">
        <v>0</v>
      </c>
      <c r="K16" s="6">
        <f t="shared" si="3"/>
        <v>0</v>
      </c>
      <c r="L16" s="17">
        <f t="shared" si="4"/>
        <v>100</v>
      </c>
    </row>
    <row r="17" spans="1:12" x14ac:dyDescent="0.25">
      <c r="A17" s="8">
        <v>7</v>
      </c>
      <c r="B17" s="8" t="s">
        <v>24</v>
      </c>
      <c r="C17" s="8">
        <v>24</v>
      </c>
      <c r="D17" s="8">
        <v>13</v>
      </c>
      <c r="E17" s="6">
        <f>(D17*100)/C17</f>
        <v>54.166666666666664</v>
      </c>
      <c r="F17" s="8">
        <v>5</v>
      </c>
      <c r="G17" s="6">
        <f>(F17*100)/C17</f>
        <v>20.833333333333332</v>
      </c>
      <c r="H17" s="8">
        <v>6</v>
      </c>
      <c r="I17" s="6">
        <f>(H17*100)/C17</f>
        <v>25</v>
      </c>
      <c r="J17" s="8">
        <v>0</v>
      </c>
      <c r="K17" s="6">
        <f>(J17*100)/C17</f>
        <v>0</v>
      </c>
      <c r="L17" s="17">
        <f t="shared" si="4"/>
        <v>100</v>
      </c>
    </row>
    <row r="18" spans="1:12" x14ac:dyDescent="0.25">
      <c r="A18" s="8">
        <v>8</v>
      </c>
      <c r="B18" s="8" t="s">
        <v>25</v>
      </c>
      <c r="C18" s="8">
        <v>18</v>
      </c>
      <c r="D18" s="8">
        <v>7</v>
      </c>
      <c r="E18" s="6">
        <f t="shared" ref="E18:E25" si="5">(D18*100)/C18</f>
        <v>38.888888888888886</v>
      </c>
      <c r="F18" s="8">
        <v>9</v>
      </c>
      <c r="G18" s="6">
        <f t="shared" ref="G18:G25" si="6">(F18*100)/C18</f>
        <v>50</v>
      </c>
      <c r="H18" s="8">
        <v>2</v>
      </c>
      <c r="I18" s="6">
        <f t="shared" si="2"/>
        <v>11.111111111111111</v>
      </c>
      <c r="J18" s="8">
        <v>0</v>
      </c>
      <c r="K18" s="6">
        <f t="shared" si="3"/>
        <v>0</v>
      </c>
      <c r="L18" s="17">
        <f t="shared" si="4"/>
        <v>100</v>
      </c>
    </row>
    <row r="19" spans="1:12" x14ac:dyDescent="0.25">
      <c r="A19" s="8">
        <v>9</v>
      </c>
      <c r="B19" s="8" t="s">
        <v>26</v>
      </c>
      <c r="C19" s="8">
        <v>22</v>
      </c>
      <c r="D19" s="8">
        <v>7</v>
      </c>
      <c r="E19" s="6">
        <f t="shared" si="5"/>
        <v>31.818181818181817</v>
      </c>
      <c r="F19" s="8">
        <v>8</v>
      </c>
      <c r="G19" s="6">
        <f t="shared" si="6"/>
        <v>36.363636363636367</v>
      </c>
      <c r="H19" s="8">
        <v>7</v>
      </c>
      <c r="I19" s="6">
        <f t="shared" si="2"/>
        <v>31.818181818181817</v>
      </c>
      <c r="J19" s="8">
        <v>0</v>
      </c>
      <c r="K19" s="6">
        <f t="shared" si="3"/>
        <v>0</v>
      </c>
      <c r="L19" s="17">
        <f t="shared" si="4"/>
        <v>100</v>
      </c>
    </row>
    <row r="20" spans="1:12" x14ac:dyDescent="0.25">
      <c r="A20" s="8">
        <v>10</v>
      </c>
      <c r="B20" s="8" t="s">
        <v>15</v>
      </c>
      <c r="C20" s="8">
        <v>19</v>
      </c>
      <c r="D20" s="8">
        <v>4</v>
      </c>
      <c r="E20" s="6">
        <f t="shared" si="5"/>
        <v>21.05263157894737</v>
      </c>
      <c r="F20" s="8">
        <v>13</v>
      </c>
      <c r="G20" s="6">
        <f t="shared" si="6"/>
        <v>68.421052631578945</v>
      </c>
      <c r="H20" s="8">
        <v>2</v>
      </c>
      <c r="I20" s="6">
        <f t="shared" si="2"/>
        <v>10.526315789473685</v>
      </c>
      <c r="J20" s="8">
        <v>0</v>
      </c>
      <c r="K20" s="6">
        <f t="shared" si="3"/>
        <v>0</v>
      </c>
      <c r="L20" s="17">
        <f t="shared" si="4"/>
        <v>100</v>
      </c>
    </row>
    <row r="21" spans="1:12" x14ac:dyDescent="0.25">
      <c r="A21" s="8">
        <v>11</v>
      </c>
      <c r="B21" s="8" t="s">
        <v>14</v>
      </c>
      <c r="C21" s="8">
        <v>22</v>
      </c>
      <c r="D21" s="8">
        <v>6</v>
      </c>
      <c r="E21" s="6">
        <f t="shared" si="5"/>
        <v>27.272727272727273</v>
      </c>
      <c r="F21" s="8">
        <v>12</v>
      </c>
      <c r="G21" s="6">
        <f t="shared" si="6"/>
        <v>54.545454545454547</v>
      </c>
      <c r="H21" s="8">
        <v>4</v>
      </c>
      <c r="I21" s="6">
        <f t="shared" si="2"/>
        <v>18.181818181818183</v>
      </c>
      <c r="J21" s="8">
        <v>0</v>
      </c>
      <c r="K21" s="6">
        <f t="shared" si="3"/>
        <v>0</v>
      </c>
      <c r="L21" s="17">
        <f t="shared" si="4"/>
        <v>100</v>
      </c>
    </row>
    <row r="22" spans="1:12" x14ac:dyDescent="0.25">
      <c r="A22" s="8">
        <v>12</v>
      </c>
      <c r="B22" s="8" t="s">
        <v>27</v>
      </c>
      <c r="C22" s="8">
        <v>19</v>
      </c>
      <c r="D22" s="8">
        <v>12</v>
      </c>
      <c r="E22" s="6">
        <f t="shared" si="5"/>
        <v>63.157894736842103</v>
      </c>
      <c r="F22" s="8">
        <v>7</v>
      </c>
      <c r="G22" s="6">
        <f t="shared" si="6"/>
        <v>36.842105263157897</v>
      </c>
      <c r="H22" s="8">
        <v>0</v>
      </c>
      <c r="I22" s="6">
        <f t="shared" si="2"/>
        <v>0</v>
      </c>
      <c r="J22" s="8">
        <v>0</v>
      </c>
      <c r="K22" s="6">
        <f t="shared" si="3"/>
        <v>0</v>
      </c>
      <c r="L22" s="17">
        <f t="shared" si="4"/>
        <v>100</v>
      </c>
    </row>
    <row r="23" spans="1:12" x14ac:dyDescent="0.25">
      <c r="A23" s="8">
        <v>13</v>
      </c>
      <c r="B23" s="8" t="s">
        <v>28</v>
      </c>
      <c r="C23" s="8">
        <v>21</v>
      </c>
      <c r="D23" s="8">
        <v>11</v>
      </c>
      <c r="E23" s="6">
        <f t="shared" si="5"/>
        <v>52.38095238095238</v>
      </c>
      <c r="F23" s="8">
        <v>10</v>
      </c>
      <c r="G23" s="6">
        <f t="shared" si="6"/>
        <v>47.61904761904762</v>
      </c>
      <c r="H23" s="8">
        <v>0</v>
      </c>
      <c r="I23" s="6">
        <f t="shared" si="2"/>
        <v>0</v>
      </c>
      <c r="J23" s="8">
        <v>0</v>
      </c>
      <c r="K23" s="6">
        <f t="shared" si="3"/>
        <v>0</v>
      </c>
      <c r="L23" s="17">
        <f t="shared" si="4"/>
        <v>100</v>
      </c>
    </row>
    <row r="24" spans="1:12" x14ac:dyDescent="0.25">
      <c r="A24" s="8">
        <v>14</v>
      </c>
      <c r="B24" s="8" t="s">
        <v>29</v>
      </c>
      <c r="C24" s="8">
        <v>19</v>
      </c>
      <c r="D24" s="8">
        <v>13</v>
      </c>
      <c r="E24" s="6">
        <f t="shared" si="5"/>
        <v>68.421052631578945</v>
      </c>
      <c r="F24" s="8">
        <v>6</v>
      </c>
      <c r="G24" s="6">
        <f t="shared" si="6"/>
        <v>31.578947368421051</v>
      </c>
      <c r="H24" s="8">
        <v>0</v>
      </c>
      <c r="I24" s="6">
        <f t="shared" si="2"/>
        <v>0</v>
      </c>
      <c r="J24" s="8">
        <v>0</v>
      </c>
      <c r="K24" s="6">
        <f t="shared" si="3"/>
        <v>0</v>
      </c>
      <c r="L24" s="17">
        <f t="shared" si="4"/>
        <v>100</v>
      </c>
    </row>
    <row r="25" spans="1:12" x14ac:dyDescent="0.25">
      <c r="A25" s="8">
        <v>15</v>
      </c>
      <c r="B25" s="8" t="s">
        <v>30</v>
      </c>
      <c r="C25" s="8">
        <v>16</v>
      </c>
      <c r="D25" s="8">
        <v>10</v>
      </c>
      <c r="E25" s="6">
        <f t="shared" si="5"/>
        <v>62.5</v>
      </c>
      <c r="F25" s="8">
        <v>6</v>
      </c>
      <c r="G25" s="6">
        <f t="shared" si="6"/>
        <v>37.5</v>
      </c>
      <c r="H25" s="8">
        <v>0</v>
      </c>
      <c r="I25" s="6">
        <f t="shared" si="2"/>
        <v>0</v>
      </c>
      <c r="J25" s="8">
        <v>0</v>
      </c>
      <c r="K25" s="6">
        <f t="shared" si="3"/>
        <v>0</v>
      </c>
      <c r="L25" s="17">
        <f t="shared" si="4"/>
        <v>100</v>
      </c>
    </row>
    <row r="26" spans="1:12" x14ac:dyDescent="0.25">
      <c r="A26" s="27" t="s">
        <v>17</v>
      </c>
      <c r="B26" s="27"/>
      <c r="C26" s="8">
        <f>SUM(C11:C25)</f>
        <v>345</v>
      </c>
      <c r="D26" s="8">
        <f>SUM(D11:D25)</f>
        <v>157</v>
      </c>
      <c r="E26" s="6">
        <f>(D26*100)/C26</f>
        <v>45.507246376811594</v>
      </c>
      <c r="F26" s="8">
        <f>SUM(F11:F25)</f>
        <v>150</v>
      </c>
      <c r="G26" s="6">
        <f>(F26*100)/C26</f>
        <v>43.478260869565219</v>
      </c>
      <c r="H26" s="8">
        <f>SUM(H11:H25)</f>
        <v>38</v>
      </c>
      <c r="I26" s="6">
        <f>(H26*100)/C26</f>
        <v>11.014492753623188</v>
      </c>
      <c r="J26" s="8">
        <f>SUM(J11:J25)</f>
        <v>0</v>
      </c>
      <c r="K26" s="6">
        <f>(J26*100)/C26</f>
        <v>0</v>
      </c>
      <c r="L26" s="17">
        <f t="shared" si="4"/>
        <v>100</v>
      </c>
    </row>
    <row r="27" spans="1:12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2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2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2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2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2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</sheetData>
  <mergeCells count="12">
    <mergeCell ref="J9:K9"/>
    <mergeCell ref="A26:B26"/>
    <mergeCell ref="A1:K1"/>
    <mergeCell ref="A2:K2"/>
    <mergeCell ref="A3:K3"/>
    <mergeCell ref="A8:A10"/>
    <mergeCell ref="B8:B10"/>
    <mergeCell ref="C8:C10"/>
    <mergeCell ref="D8:K8"/>
    <mergeCell ref="D9:E9"/>
    <mergeCell ref="F9:G9"/>
    <mergeCell ref="H9:I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A2" sqref="A2:K2"/>
    </sheetView>
  </sheetViews>
  <sheetFormatPr defaultRowHeight="15" x14ac:dyDescent="0.25"/>
  <sheetData>
    <row r="1" spans="1:12" x14ac:dyDescent="0.25">
      <c r="A1" s="31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2" x14ac:dyDescent="0.25">
      <c r="A2" s="32" t="s">
        <v>55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2" x14ac:dyDescent="0.25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2" x14ac:dyDescent="0.25">
      <c r="A4" s="9"/>
      <c r="B4" s="9"/>
      <c r="C4" s="3"/>
      <c r="D4" s="3"/>
      <c r="E4" s="9"/>
      <c r="F4" s="9"/>
      <c r="G4" s="9"/>
      <c r="H4" s="9"/>
      <c r="I4" s="9"/>
      <c r="J4" s="9"/>
      <c r="K4" s="9"/>
    </row>
    <row r="5" spans="1:12" x14ac:dyDescent="0.25">
      <c r="B5" t="s">
        <v>2</v>
      </c>
      <c r="C5" s="4"/>
      <c r="D5" s="4"/>
    </row>
    <row r="6" spans="1:12" x14ac:dyDescent="0.25">
      <c r="B6" t="s">
        <v>4</v>
      </c>
      <c r="C6" s="4" t="s">
        <v>36</v>
      </c>
      <c r="D6" s="4"/>
    </row>
    <row r="8" spans="1:12" x14ac:dyDescent="0.25">
      <c r="A8" s="27" t="s">
        <v>5</v>
      </c>
      <c r="B8" s="27" t="s">
        <v>9</v>
      </c>
      <c r="C8" s="27" t="s">
        <v>16</v>
      </c>
      <c r="D8" s="27" t="s">
        <v>7</v>
      </c>
      <c r="E8" s="27"/>
      <c r="F8" s="27"/>
      <c r="G8" s="27"/>
      <c r="H8" s="27"/>
      <c r="I8" s="27"/>
      <c r="J8" s="27"/>
      <c r="K8" s="27"/>
    </row>
    <row r="9" spans="1:12" x14ac:dyDescent="0.25">
      <c r="A9" s="27"/>
      <c r="B9" s="27"/>
      <c r="C9" s="27"/>
      <c r="D9" s="27" t="s">
        <v>10</v>
      </c>
      <c r="E9" s="27"/>
      <c r="F9" s="27" t="s">
        <v>11</v>
      </c>
      <c r="G9" s="27"/>
      <c r="H9" s="27" t="s">
        <v>12</v>
      </c>
      <c r="I9" s="27"/>
      <c r="J9" s="27" t="s">
        <v>13</v>
      </c>
      <c r="K9" s="27"/>
    </row>
    <row r="10" spans="1:12" x14ac:dyDescent="0.25">
      <c r="A10" s="27"/>
      <c r="B10" s="27"/>
      <c r="C10" s="27"/>
      <c r="D10" s="8" t="s">
        <v>6</v>
      </c>
      <c r="E10" s="8" t="s">
        <v>8</v>
      </c>
      <c r="F10" s="8" t="s">
        <v>6</v>
      </c>
      <c r="G10" s="8" t="s">
        <v>8</v>
      </c>
      <c r="H10" s="8" t="s">
        <v>6</v>
      </c>
      <c r="I10" s="8" t="s">
        <v>8</v>
      </c>
      <c r="J10" s="8" t="s">
        <v>6</v>
      </c>
      <c r="K10" s="8" t="s">
        <v>8</v>
      </c>
    </row>
    <row r="11" spans="1:12" x14ac:dyDescent="0.25">
      <c r="A11" s="8">
        <v>1</v>
      </c>
      <c r="B11" s="8" t="s">
        <v>18</v>
      </c>
      <c r="C11" s="8"/>
      <c r="D11" s="8"/>
      <c r="E11" s="6"/>
      <c r="F11" s="8"/>
      <c r="G11" s="6"/>
      <c r="H11" s="8"/>
      <c r="I11" s="6"/>
      <c r="J11" s="8"/>
      <c r="K11" s="6" t="e">
        <f t="shared" ref="K11:K25" si="0">(J11*100)/C11</f>
        <v>#DIV/0!</v>
      </c>
      <c r="L11" s="17" t="e">
        <f>E11+G11+I11+K11</f>
        <v>#DIV/0!</v>
      </c>
    </row>
    <row r="12" spans="1:12" x14ac:dyDescent="0.25">
      <c r="A12" s="8">
        <v>2</v>
      </c>
      <c r="B12" s="8" t="s">
        <v>19</v>
      </c>
      <c r="C12" s="8"/>
      <c r="D12" s="8"/>
      <c r="E12" s="6"/>
      <c r="F12" s="8"/>
      <c r="G12" s="6"/>
      <c r="H12" s="8"/>
      <c r="I12" s="6"/>
      <c r="J12" s="8"/>
      <c r="K12" s="6" t="e">
        <f t="shared" si="0"/>
        <v>#DIV/0!</v>
      </c>
      <c r="L12" s="17" t="e">
        <f t="shared" ref="L12:L26" si="1">E12+G12+I12+K12</f>
        <v>#DIV/0!</v>
      </c>
    </row>
    <row r="13" spans="1:12" x14ac:dyDescent="0.25">
      <c r="A13" s="8">
        <v>3</v>
      </c>
      <c r="B13" s="8" t="s">
        <v>20</v>
      </c>
      <c r="C13" s="8"/>
      <c r="D13" s="8"/>
      <c r="E13" s="6"/>
      <c r="F13" s="8"/>
      <c r="G13" s="6"/>
      <c r="H13" s="8"/>
      <c r="I13" s="6"/>
      <c r="J13" s="8"/>
      <c r="K13" s="6" t="e">
        <f t="shared" si="0"/>
        <v>#DIV/0!</v>
      </c>
      <c r="L13" s="17" t="e">
        <f t="shared" si="1"/>
        <v>#DIV/0!</v>
      </c>
    </row>
    <row r="14" spans="1:12" x14ac:dyDescent="0.25">
      <c r="A14" s="8">
        <v>4</v>
      </c>
      <c r="B14" s="8" t="s">
        <v>21</v>
      </c>
      <c r="C14" s="8"/>
      <c r="D14" s="8"/>
      <c r="E14" s="6"/>
      <c r="F14" s="8"/>
      <c r="G14" s="6"/>
      <c r="H14" s="8"/>
      <c r="I14" s="6"/>
      <c r="J14" s="8"/>
      <c r="K14" s="6" t="e">
        <f t="shared" si="0"/>
        <v>#DIV/0!</v>
      </c>
      <c r="L14" s="17" t="e">
        <f t="shared" si="1"/>
        <v>#DIV/0!</v>
      </c>
    </row>
    <row r="15" spans="1:12" x14ac:dyDescent="0.25">
      <c r="A15" s="8">
        <v>5</v>
      </c>
      <c r="B15" s="8" t="s">
        <v>22</v>
      </c>
      <c r="C15" s="8">
        <v>32</v>
      </c>
      <c r="D15" s="8">
        <v>17</v>
      </c>
      <c r="E15" s="6">
        <f t="shared" ref="E15:E16" si="2">(D15*100)/C15</f>
        <v>53.125</v>
      </c>
      <c r="F15" s="8">
        <v>15</v>
      </c>
      <c r="G15" s="6">
        <f t="shared" ref="G15:G16" si="3">(F15*100)/C15</f>
        <v>46.875</v>
      </c>
      <c r="H15" s="8">
        <v>0</v>
      </c>
      <c r="I15" s="6">
        <f t="shared" ref="I15:I24" si="4">(H15*100)/C15</f>
        <v>0</v>
      </c>
      <c r="J15" s="8">
        <v>0</v>
      </c>
      <c r="K15" s="6">
        <f t="shared" si="0"/>
        <v>0</v>
      </c>
      <c r="L15" s="17">
        <f t="shared" si="1"/>
        <v>100</v>
      </c>
    </row>
    <row r="16" spans="1:12" x14ac:dyDescent="0.25">
      <c r="A16" s="8">
        <v>6</v>
      </c>
      <c r="B16" s="8" t="s">
        <v>23</v>
      </c>
      <c r="C16" s="8">
        <v>32</v>
      </c>
      <c r="D16" s="8">
        <v>11</v>
      </c>
      <c r="E16" s="6">
        <f t="shared" si="2"/>
        <v>34.375</v>
      </c>
      <c r="F16" s="8">
        <v>12</v>
      </c>
      <c r="G16" s="6">
        <f t="shared" si="3"/>
        <v>37.5</v>
      </c>
      <c r="H16" s="8">
        <v>9</v>
      </c>
      <c r="I16" s="6">
        <f t="shared" si="4"/>
        <v>28.125</v>
      </c>
      <c r="J16" s="8">
        <v>0</v>
      </c>
      <c r="K16" s="6">
        <f t="shared" si="0"/>
        <v>0</v>
      </c>
      <c r="L16" s="17">
        <f t="shared" si="1"/>
        <v>100</v>
      </c>
    </row>
    <row r="17" spans="1:12" x14ac:dyDescent="0.25">
      <c r="A17" s="8">
        <v>7</v>
      </c>
      <c r="B17" s="8" t="s">
        <v>24</v>
      </c>
      <c r="C17" s="8">
        <v>24</v>
      </c>
      <c r="D17" s="8">
        <v>12</v>
      </c>
      <c r="E17" s="6">
        <f>(D17*100)/C17</f>
        <v>50</v>
      </c>
      <c r="F17" s="8">
        <v>5</v>
      </c>
      <c r="G17" s="6">
        <f>(F17*100)/C17</f>
        <v>20.833333333333332</v>
      </c>
      <c r="H17" s="8">
        <v>7</v>
      </c>
      <c r="I17" s="6">
        <f>(H17*100)/C17</f>
        <v>29.166666666666668</v>
      </c>
      <c r="J17" s="8">
        <v>0</v>
      </c>
      <c r="K17" s="6">
        <f>(J17*100)/C17</f>
        <v>0</v>
      </c>
      <c r="L17" s="17">
        <f t="shared" si="1"/>
        <v>100</v>
      </c>
    </row>
    <row r="18" spans="1:12" x14ac:dyDescent="0.25">
      <c r="A18" s="8">
        <v>8</v>
      </c>
      <c r="B18" s="8" t="s">
        <v>25</v>
      </c>
      <c r="C18" s="8">
        <v>18</v>
      </c>
      <c r="D18" s="8">
        <v>8</v>
      </c>
      <c r="E18" s="6">
        <f t="shared" ref="E18:E24" si="5">(D18*100)/C18</f>
        <v>44.444444444444443</v>
      </c>
      <c r="F18" s="8">
        <v>8</v>
      </c>
      <c r="G18" s="6">
        <f t="shared" ref="G18:G24" si="6">(F18*100)/C18</f>
        <v>44.444444444444443</v>
      </c>
      <c r="H18" s="8">
        <v>2</v>
      </c>
      <c r="I18" s="6">
        <f t="shared" si="4"/>
        <v>11.111111111111111</v>
      </c>
      <c r="J18" s="8">
        <v>0</v>
      </c>
      <c r="K18" s="6">
        <f t="shared" si="0"/>
        <v>0</v>
      </c>
      <c r="L18" s="17">
        <f t="shared" si="1"/>
        <v>100</v>
      </c>
    </row>
    <row r="19" spans="1:12" x14ac:dyDescent="0.25">
      <c r="A19" s="8">
        <v>9</v>
      </c>
      <c r="B19" s="8" t="s">
        <v>26</v>
      </c>
      <c r="C19" s="8">
        <v>22</v>
      </c>
      <c r="D19" s="8">
        <v>7</v>
      </c>
      <c r="E19" s="6">
        <f t="shared" si="5"/>
        <v>31.818181818181817</v>
      </c>
      <c r="F19" s="8">
        <v>9</v>
      </c>
      <c r="G19" s="6">
        <f t="shared" si="6"/>
        <v>40.909090909090907</v>
      </c>
      <c r="H19" s="8">
        <v>6</v>
      </c>
      <c r="I19" s="6">
        <f t="shared" si="4"/>
        <v>27.272727272727273</v>
      </c>
      <c r="J19" s="8">
        <v>0</v>
      </c>
      <c r="K19" s="6">
        <f t="shared" si="0"/>
        <v>0</v>
      </c>
      <c r="L19" s="17">
        <f t="shared" si="1"/>
        <v>100</v>
      </c>
    </row>
    <row r="20" spans="1:12" x14ac:dyDescent="0.25">
      <c r="A20" s="8">
        <v>10</v>
      </c>
      <c r="B20" s="8" t="s">
        <v>15</v>
      </c>
      <c r="C20" s="8">
        <v>19</v>
      </c>
      <c r="D20" s="8">
        <v>4</v>
      </c>
      <c r="E20" s="6">
        <f t="shared" si="5"/>
        <v>21.05263157894737</v>
      </c>
      <c r="F20" s="8">
        <v>14</v>
      </c>
      <c r="G20" s="6">
        <f t="shared" si="6"/>
        <v>73.684210526315795</v>
      </c>
      <c r="H20" s="8">
        <v>1</v>
      </c>
      <c r="I20" s="6">
        <f t="shared" si="4"/>
        <v>5.2631578947368425</v>
      </c>
      <c r="J20" s="8">
        <v>0</v>
      </c>
      <c r="K20" s="6">
        <f t="shared" si="0"/>
        <v>0</v>
      </c>
      <c r="L20" s="17">
        <f t="shared" si="1"/>
        <v>100</v>
      </c>
    </row>
    <row r="21" spans="1:12" x14ac:dyDescent="0.25">
      <c r="A21" s="8">
        <v>11</v>
      </c>
      <c r="B21" s="8" t="s">
        <v>14</v>
      </c>
      <c r="C21" s="8">
        <v>22</v>
      </c>
      <c r="D21" s="8">
        <v>6</v>
      </c>
      <c r="E21" s="6">
        <f t="shared" si="5"/>
        <v>27.272727272727273</v>
      </c>
      <c r="F21" s="8">
        <v>10</v>
      </c>
      <c r="G21" s="6">
        <f t="shared" si="6"/>
        <v>45.454545454545453</v>
      </c>
      <c r="H21" s="8">
        <v>6</v>
      </c>
      <c r="I21" s="6">
        <f t="shared" si="4"/>
        <v>27.272727272727273</v>
      </c>
      <c r="J21" s="8">
        <v>0</v>
      </c>
      <c r="K21" s="6">
        <f t="shared" si="0"/>
        <v>0</v>
      </c>
      <c r="L21" s="17">
        <f t="shared" si="1"/>
        <v>100</v>
      </c>
    </row>
    <row r="22" spans="1:12" x14ac:dyDescent="0.25">
      <c r="A22" s="8">
        <v>12</v>
      </c>
      <c r="B22" s="8" t="s">
        <v>27</v>
      </c>
      <c r="C22" s="8">
        <v>19</v>
      </c>
      <c r="D22" s="8">
        <v>12</v>
      </c>
      <c r="E22" s="6">
        <f t="shared" si="5"/>
        <v>63.157894736842103</v>
      </c>
      <c r="F22" s="8">
        <v>6</v>
      </c>
      <c r="G22" s="6">
        <f t="shared" si="6"/>
        <v>31.578947368421051</v>
      </c>
      <c r="H22" s="8">
        <v>1</v>
      </c>
      <c r="I22" s="6">
        <f t="shared" si="4"/>
        <v>5.2631578947368425</v>
      </c>
      <c r="J22" s="8">
        <v>0</v>
      </c>
      <c r="K22" s="6">
        <f t="shared" si="0"/>
        <v>0</v>
      </c>
      <c r="L22" s="17">
        <f t="shared" si="1"/>
        <v>100</v>
      </c>
    </row>
    <row r="23" spans="1:12" x14ac:dyDescent="0.25">
      <c r="A23" s="8">
        <v>13</v>
      </c>
      <c r="B23" s="8" t="s">
        <v>28</v>
      </c>
      <c r="C23" s="8">
        <v>0</v>
      </c>
      <c r="D23" s="8">
        <v>0</v>
      </c>
      <c r="E23" s="6">
        <v>0</v>
      </c>
      <c r="F23" s="8">
        <v>0</v>
      </c>
      <c r="G23" s="6">
        <v>0</v>
      </c>
      <c r="H23" s="8">
        <v>0</v>
      </c>
      <c r="I23" s="6">
        <v>0</v>
      </c>
      <c r="J23" s="8">
        <v>0</v>
      </c>
      <c r="K23" s="6">
        <v>0</v>
      </c>
      <c r="L23" s="17">
        <f t="shared" si="1"/>
        <v>0</v>
      </c>
    </row>
    <row r="24" spans="1:12" x14ac:dyDescent="0.25">
      <c r="A24" s="8">
        <v>14</v>
      </c>
      <c r="B24" s="8" t="s">
        <v>29</v>
      </c>
      <c r="C24" s="8">
        <v>19</v>
      </c>
      <c r="D24" s="8">
        <v>13</v>
      </c>
      <c r="E24" s="6">
        <f t="shared" si="5"/>
        <v>68.421052631578945</v>
      </c>
      <c r="F24" s="8">
        <v>6</v>
      </c>
      <c r="G24" s="6">
        <f t="shared" si="6"/>
        <v>31.578947368421051</v>
      </c>
      <c r="H24" s="8">
        <v>0</v>
      </c>
      <c r="I24" s="6">
        <f t="shared" si="4"/>
        <v>0</v>
      </c>
      <c r="J24" s="8">
        <v>0</v>
      </c>
      <c r="K24" s="6">
        <f t="shared" si="0"/>
        <v>0</v>
      </c>
      <c r="L24" s="17">
        <f t="shared" si="1"/>
        <v>100</v>
      </c>
    </row>
    <row r="25" spans="1:12" x14ac:dyDescent="0.25">
      <c r="A25" s="8">
        <v>15</v>
      </c>
      <c r="B25" s="8" t="s">
        <v>30</v>
      </c>
      <c r="C25" s="8">
        <v>0</v>
      </c>
      <c r="D25" s="8">
        <v>0</v>
      </c>
      <c r="E25" s="6">
        <v>0</v>
      </c>
      <c r="F25" s="8">
        <v>0</v>
      </c>
      <c r="G25" s="6">
        <v>0</v>
      </c>
      <c r="H25" s="8">
        <v>0</v>
      </c>
      <c r="I25" s="6">
        <v>0</v>
      </c>
      <c r="J25" s="8">
        <v>0</v>
      </c>
      <c r="K25" s="6" t="e">
        <f t="shared" si="0"/>
        <v>#DIV/0!</v>
      </c>
      <c r="L25" s="17" t="e">
        <f t="shared" si="1"/>
        <v>#DIV/0!</v>
      </c>
    </row>
    <row r="26" spans="1:12" x14ac:dyDescent="0.25">
      <c r="A26" s="27" t="s">
        <v>17</v>
      </c>
      <c r="B26" s="27"/>
      <c r="C26" s="8">
        <f>SUM(C11:C25)</f>
        <v>207</v>
      </c>
      <c r="D26" s="8">
        <f>SUM(D11:D25)</f>
        <v>90</v>
      </c>
      <c r="E26" s="6">
        <f>(D26*100)/C26</f>
        <v>43.478260869565219</v>
      </c>
      <c r="F26" s="8">
        <f>SUM(F11:F25)</f>
        <v>85</v>
      </c>
      <c r="G26" s="6">
        <f>(F26*100)/C26</f>
        <v>41.062801932367151</v>
      </c>
      <c r="H26" s="8">
        <f>SUM(H11:H25)</f>
        <v>32</v>
      </c>
      <c r="I26" s="6">
        <f>(H26*100)/C26</f>
        <v>15.458937198067632</v>
      </c>
      <c r="J26" s="8">
        <f>SUM(J11:J25)</f>
        <v>0</v>
      </c>
      <c r="K26" s="6">
        <f>(J26*100)/C26</f>
        <v>0</v>
      </c>
      <c r="L26" s="17">
        <f t="shared" si="1"/>
        <v>100</v>
      </c>
    </row>
  </sheetData>
  <mergeCells count="12">
    <mergeCell ref="J9:K9"/>
    <mergeCell ref="A26:B26"/>
    <mergeCell ref="A1:K1"/>
    <mergeCell ref="A2:K2"/>
    <mergeCell ref="A3:K3"/>
    <mergeCell ref="A8:A10"/>
    <mergeCell ref="B8:B10"/>
    <mergeCell ref="C8:C10"/>
    <mergeCell ref="D8:K8"/>
    <mergeCell ref="D9:E9"/>
    <mergeCell ref="F9:G9"/>
    <mergeCell ref="H9:I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A2" sqref="A2:K2"/>
    </sheetView>
  </sheetViews>
  <sheetFormatPr defaultRowHeight="15" x14ac:dyDescent="0.25"/>
  <sheetData>
    <row r="1" spans="1:12" x14ac:dyDescent="0.25">
      <c r="A1" s="31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2" x14ac:dyDescent="0.25">
      <c r="A2" s="32" t="s">
        <v>55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2" x14ac:dyDescent="0.25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2" x14ac:dyDescent="0.25">
      <c r="A4" s="9"/>
      <c r="B4" s="9"/>
      <c r="C4" s="3"/>
      <c r="D4" s="3"/>
      <c r="E4" s="9"/>
      <c r="F4" s="9"/>
      <c r="G4" s="9"/>
      <c r="H4" s="9"/>
      <c r="I4" s="9"/>
      <c r="J4" s="9"/>
      <c r="K4" s="9"/>
    </row>
    <row r="5" spans="1:12" x14ac:dyDescent="0.25">
      <c r="B5" t="s">
        <v>2</v>
      </c>
      <c r="C5" s="4"/>
      <c r="D5" s="4"/>
    </row>
    <row r="6" spans="1:12" x14ac:dyDescent="0.25">
      <c r="B6" t="s">
        <v>4</v>
      </c>
      <c r="C6" s="4" t="s">
        <v>38</v>
      </c>
      <c r="D6" s="4"/>
    </row>
    <row r="8" spans="1:12" x14ac:dyDescent="0.25">
      <c r="A8" s="27" t="s">
        <v>5</v>
      </c>
      <c r="B8" s="27" t="s">
        <v>9</v>
      </c>
      <c r="C8" s="27" t="s">
        <v>16</v>
      </c>
      <c r="D8" s="27" t="s">
        <v>7</v>
      </c>
      <c r="E8" s="27"/>
      <c r="F8" s="27"/>
      <c r="G8" s="27"/>
      <c r="H8" s="27"/>
      <c r="I8" s="27"/>
      <c r="J8" s="27"/>
      <c r="K8" s="27"/>
    </row>
    <row r="9" spans="1:12" x14ac:dyDescent="0.25">
      <c r="A9" s="27"/>
      <c r="B9" s="27"/>
      <c r="C9" s="27"/>
      <c r="D9" s="27" t="s">
        <v>10</v>
      </c>
      <c r="E9" s="27"/>
      <c r="F9" s="27" t="s">
        <v>11</v>
      </c>
      <c r="G9" s="27"/>
      <c r="H9" s="27" t="s">
        <v>12</v>
      </c>
      <c r="I9" s="27"/>
      <c r="J9" s="27" t="s">
        <v>13</v>
      </c>
      <c r="K9" s="27"/>
    </row>
    <row r="10" spans="1:12" x14ac:dyDescent="0.25">
      <c r="A10" s="27"/>
      <c r="B10" s="27"/>
      <c r="C10" s="27"/>
      <c r="D10" s="8" t="s">
        <v>6</v>
      </c>
      <c r="E10" s="8" t="s">
        <v>8</v>
      </c>
      <c r="F10" s="8" t="s">
        <v>6</v>
      </c>
      <c r="G10" s="8" t="s">
        <v>8</v>
      </c>
      <c r="H10" s="8" t="s">
        <v>6</v>
      </c>
      <c r="I10" s="8" t="s">
        <v>8</v>
      </c>
      <c r="J10" s="8" t="s">
        <v>6</v>
      </c>
      <c r="K10" s="8" t="s">
        <v>8</v>
      </c>
    </row>
    <row r="11" spans="1:12" x14ac:dyDescent="0.25">
      <c r="A11" s="8">
        <v>1</v>
      </c>
      <c r="B11" s="8" t="s">
        <v>18</v>
      </c>
      <c r="C11" s="8"/>
      <c r="D11" s="8"/>
      <c r="E11" s="6"/>
      <c r="F11" s="8"/>
      <c r="G11" s="6"/>
      <c r="H11" s="8"/>
      <c r="I11" s="6"/>
      <c r="J11" s="8">
        <v>0</v>
      </c>
      <c r="K11" s="6" t="e">
        <f t="shared" ref="K11:K25" si="0">(J11*100)/C11</f>
        <v>#DIV/0!</v>
      </c>
      <c r="L11" s="17" t="e">
        <f>E11+G11+I11+K11</f>
        <v>#DIV/0!</v>
      </c>
    </row>
    <row r="12" spans="1:12" x14ac:dyDescent="0.25">
      <c r="A12" s="8">
        <v>2</v>
      </c>
      <c r="B12" s="8" t="s">
        <v>19</v>
      </c>
      <c r="C12" s="8"/>
      <c r="D12" s="8"/>
      <c r="E12" s="6"/>
      <c r="F12" s="8"/>
      <c r="G12" s="6"/>
      <c r="H12" s="8"/>
      <c r="I12" s="6"/>
      <c r="J12" s="8">
        <v>0</v>
      </c>
      <c r="K12" s="6" t="e">
        <f t="shared" si="0"/>
        <v>#DIV/0!</v>
      </c>
      <c r="L12" s="17" t="e">
        <f t="shared" ref="L12:L26" si="1">E12+G12+I12+K12</f>
        <v>#DIV/0!</v>
      </c>
    </row>
    <row r="13" spans="1:12" x14ac:dyDescent="0.25">
      <c r="A13" s="8">
        <v>3</v>
      </c>
      <c r="B13" s="8" t="s">
        <v>20</v>
      </c>
      <c r="C13" s="8"/>
      <c r="D13" s="8"/>
      <c r="E13" s="6"/>
      <c r="F13" s="8"/>
      <c r="G13" s="6"/>
      <c r="H13" s="8"/>
      <c r="I13" s="6"/>
      <c r="J13" s="8">
        <v>0</v>
      </c>
      <c r="K13" s="6" t="e">
        <f t="shared" si="0"/>
        <v>#DIV/0!</v>
      </c>
      <c r="L13" s="17" t="e">
        <f t="shared" si="1"/>
        <v>#DIV/0!</v>
      </c>
    </row>
    <row r="14" spans="1:12" x14ac:dyDescent="0.25">
      <c r="A14" s="8">
        <v>4</v>
      </c>
      <c r="B14" s="8" t="s">
        <v>21</v>
      </c>
      <c r="C14" s="8"/>
      <c r="D14" s="8"/>
      <c r="E14" s="6"/>
      <c r="F14" s="8"/>
      <c r="G14" s="6"/>
      <c r="H14" s="8"/>
      <c r="I14" s="6"/>
      <c r="J14" s="8">
        <v>0</v>
      </c>
      <c r="K14" s="6" t="e">
        <f t="shared" si="0"/>
        <v>#DIV/0!</v>
      </c>
      <c r="L14" s="17" t="e">
        <f t="shared" si="1"/>
        <v>#DIV/0!</v>
      </c>
    </row>
    <row r="15" spans="1:12" x14ac:dyDescent="0.25">
      <c r="A15" s="8">
        <v>5</v>
      </c>
      <c r="B15" s="8" t="s">
        <v>22</v>
      </c>
      <c r="C15" s="8">
        <v>32</v>
      </c>
      <c r="D15" s="8">
        <v>17</v>
      </c>
      <c r="E15" s="6">
        <f t="shared" ref="E15:E16" si="2">(D15*100)/C15</f>
        <v>53.125</v>
      </c>
      <c r="F15" s="8">
        <v>15</v>
      </c>
      <c r="G15" s="6">
        <f t="shared" ref="G15:G16" si="3">(F15*100)/C15</f>
        <v>46.875</v>
      </c>
      <c r="H15" s="8">
        <v>0</v>
      </c>
      <c r="I15" s="6">
        <f t="shared" ref="I15:I25" si="4">(H15*100)/C15</f>
        <v>0</v>
      </c>
      <c r="J15" s="8">
        <v>0</v>
      </c>
      <c r="K15" s="6">
        <f t="shared" si="0"/>
        <v>0</v>
      </c>
      <c r="L15" s="17">
        <f t="shared" si="1"/>
        <v>100</v>
      </c>
    </row>
    <row r="16" spans="1:12" x14ac:dyDescent="0.25">
      <c r="A16" s="8">
        <v>6</v>
      </c>
      <c r="B16" s="8" t="s">
        <v>23</v>
      </c>
      <c r="C16" s="8">
        <v>32</v>
      </c>
      <c r="D16" s="8">
        <v>8</v>
      </c>
      <c r="E16" s="6">
        <f t="shared" si="2"/>
        <v>25</v>
      </c>
      <c r="F16" s="8">
        <v>23</v>
      </c>
      <c r="G16" s="6">
        <f t="shared" si="3"/>
        <v>71.875</v>
      </c>
      <c r="H16" s="8">
        <v>1</v>
      </c>
      <c r="I16" s="6">
        <f t="shared" si="4"/>
        <v>3.125</v>
      </c>
      <c r="J16" s="8">
        <v>0</v>
      </c>
      <c r="K16" s="6">
        <f t="shared" si="0"/>
        <v>0</v>
      </c>
      <c r="L16" s="17">
        <f t="shared" si="1"/>
        <v>100</v>
      </c>
    </row>
    <row r="17" spans="1:12" x14ac:dyDescent="0.25">
      <c r="A17" s="8">
        <v>7</v>
      </c>
      <c r="B17" s="8" t="s">
        <v>24</v>
      </c>
      <c r="C17" s="8">
        <v>24</v>
      </c>
      <c r="D17" s="8">
        <v>15</v>
      </c>
      <c r="E17" s="6">
        <f>(D17*100)/C17</f>
        <v>62.5</v>
      </c>
      <c r="F17" s="8">
        <v>9</v>
      </c>
      <c r="G17" s="6">
        <f>(F17*100)/C17</f>
        <v>37.5</v>
      </c>
      <c r="H17" s="8">
        <v>0</v>
      </c>
      <c r="I17" s="6">
        <f>(H17*100)/C17</f>
        <v>0</v>
      </c>
      <c r="J17" s="8">
        <v>0</v>
      </c>
      <c r="K17" s="6">
        <f>(J17*100)/C17</f>
        <v>0</v>
      </c>
      <c r="L17" s="17">
        <f t="shared" si="1"/>
        <v>100</v>
      </c>
    </row>
    <row r="18" spans="1:12" x14ac:dyDescent="0.25">
      <c r="A18" s="8">
        <v>8</v>
      </c>
      <c r="B18" s="8" t="s">
        <v>25</v>
      </c>
      <c r="C18" s="8">
        <v>18</v>
      </c>
      <c r="D18" s="8">
        <v>11</v>
      </c>
      <c r="E18" s="6">
        <f t="shared" ref="E18:E25" si="5">(D18*100)/C18</f>
        <v>61.111111111111114</v>
      </c>
      <c r="F18" s="8">
        <v>7</v>
      </c>
      <c r="G18" s="6">
        <f t="shared" ref="G18:G25" si="6">(F18*100)/C18</f>
        <v>38.888888888888886</v>
      </c>
      <c r="H18" s="8">
        <v>0</v>
      </c>
      <c r="I18" s="6">
        <f t="shared" si="4"/>
        <v>0</v>
      </c>
      <c r="J18" s="8">
        <v>0</v>
      </c>
      <c r="K18" s="6">
        <f t="shared" si="0"/>
        <v>0</v>
      </c>
      <c r="L18" s="17">
        <f t="shared" si="1"/>
        <v>100</v>
      </c>
    </row>
    <row r="19" spans="1:12" x14ac:dyDescent="0.25">
      <c r="A19" s="8">
        <v>9</v>
      </c>
      <c r="B19" s="8" t="s">
        <v>26</v>
      </c>
      <c r="C19" s="8">
        <v>22</v>
      </c>
      <c r="D19" s="8">
        <v>9</v>
      </c>
      <c r="E19" s="6">
        <f t="shared" si="5"/>
        <v>40.909090909090907</v>
      </c>
      <c r="F19" s="8">
        <v>13</v>
      </c>
      <c r="G19" s="6">
        <f t="shared" si="6"/>
        <v>59.090909090909093</v>
      </c>
      <c r="H19" s="8">
        <v>0</v>
      </c>
      <c r="I19" s="6">
        <f t="shared" si="4"/>
        <v>0</v>
      </c>
      <c r="J19" s="8">
        <v>0</v>
      </c>
      <c r="K19" s="6">
        <f t="shared" si="0"/>
        <v>0</v>
      </c>
      <c r="L19" s="17">
        <f t="shared" si="1"/>
        <v>100</v>
      </c>
    </row>
    <row r="20" spans="1:12" x14ac:dyDescent="0.25">
      <c r="A20" s="8">
        <v>10</v>
      </c>
      <c r="B20" s="8" t="s">
        <v>15</v>
      </c>
      <c r="C20" s="8">
        <v>19</v>
      </c>
      <c r="D20" s="8">
        <v>9</v>
      </c>
      <c r="E20" s="6">
        <f t="shared" si="5"/>
        <v>47.368421052631582</v>
      </c>
      <c r="F20" s="8">
        <v>10</v>
      </c>
      <c r="G20" s="6">
        <f t="shared" si="6"/>
        <v>52.631578947368418</v>
      </c>
      <c r="H20" s="8">
        <v>0</v>
      </c>
      <c r="I20" s="6">
        <f t="shared" si="4"/>
        <v>0</v>
      </c>
      <c r="J20" s="8">
        <v>0</v>
      </c>
      <c r="K20" s="6">
        <f t="shared" si="0"/>
        <v>0</v>
      </c>
      <c r="L20" s="17">
        <f t="shared" si="1"/>
        <v>100</v>
      </c>
    </row>
    <row r="21" spans="1:12" x14ac:dyDescent="0.25">
      <c r="A21" s="8">
        <v>11</v>
      </c>
      <c r="B21" s="8" t="s">
        <v>14</v>
      </c>
      <c r="C21" s="8">
        <v>22</v>
      </c>
      <c r="D21" s="8">
        <v>11</v>
      </c>
      <c r="E21" s="6">
        <f t="shared" si="5"/>
        <v>50</v>
      </c>
      <c r="F21" s="8">
        <v>11</v>
      </c>
      <c r="G21" s="6">
        <f t="shared" si="6"/>
        <v>50</v>
      </c>
      <c r="H21" s="8">
        <v>0</v>
      </c>
      <c r="I21" s="6">
        <f t="shared" si="4"/>
        <v>0</v>
      </c>
      <c r="J21" s="8">
        <v>0</v>
      </c>
      <c r="K21" s="6">
        <f t="shared" si="0"/>
        <v>0</v>
      </c>
      <c r="L21" s="17">
        <f t="shared" si="1"/>
        <v>100</v>
      </c>
    </row>
    <row r="22" spans="1:12" x14ac:dyDescent="0.25">
      <c r="A22" s="8">
        <v>12</v>
      </c>
      <c r="B22" s="8" t="s">
        <v>27</v>
      </c>
      <c r="C22" s="8">
        <v>19</v>
      </c>
      <c r="D22" s="8">
        <v>15</v>
      </c>
      <c r="E22" s="6">
        <f t="shared" si="5"/>
        <v>78.94736842105263</v>
      </c>
      <c r="F22" s="8">
        <v>4</v>
      </c>
      <c r="G22" s="6">
        <f t="shared" si="6"/>
        <v>21.05263157894737</v>
      </c>
      <c r="H22" s="8">
        <v>0</v>
      </c>
      <c r="I22" s="6">
        <f t="shared" si="4"/>
        <v>0</v>
      </c>
      <c r="J22" s="8">
        <v>0</v>
      </c>
      <c r="K22" s="6">
        <f t="shared" si="0"/>
        <v>0</v>
      </c>
      <c r="L22" s="17">
        <f t="shared" si="1"/>
        <v>100</v>
      </c>
    </row>
    <row r="23" spans="1:12" x14ac:dyDescent="0.25">
      <c r="A23" s="8">
        <v>13</v>
      </c>
      <c r="B23" s="8" t="s">
        <v>28</v>
      </c>
      <c r="C23" s="8">
        <v>21</v>
      </c>
      <c r="D23" s="8">
        <v>13</v>
      </c>
      <c r="E23" s="6">
        <f t="shared" si="5"/>
        <v>61.904761904761905</v>
      </c>
      <c r="F23" s="8">
        <v>8</v>
      </c>
      <c r="G23" s="6">
        <f t="shared" si="6"/>
        <v>38.095238095238095</v>
      </c>
      <c r="H23" s="8">
        <v>0</v>
      </c>
      <c r="I23" s="6">
        <f t="shared" si="4"/>
        <v>0</v>
      </c>
      <c r="J23" s="8">
        <v>0</v>
      </c>
      <c r="K23" s="6">
        <f t="shared" si="0"/>
        <v>0</v>
      </c>
      <c r="L23" s="17">
        <f t="shared" si="1"/>
        <v>100</v>
      </c>
    </row>
    <row r="24" spans="1:12" x14ac:dyDescent="0.25">
      <c r="A24" s="8">
        <v>14</v>
      </c>
      <c r="B24" s="8" t="s">
        <v>29</v>
      </c>
      <c r="C24" s="8">
        <v>19</v>
      </c>
      <c r="D24" s="8">
        <v>12</v>
      </c>
      <c r="E24" s="6">
        <f t="shared" si="5"/>
        <v>63.157894736842103</v>
      </c>
      <c r="F24" s="8">
        <v>7</v>
      </c>
      <c r="G24" s="6">
        <f t="shared" si="6"/>
        <v>36.842105263157897</v>
      </c>
      <c r="H24" s="8">
        <v>0</v>
      </c>
      <c r="I24" s="6">
        <f t="shared" si="4"/>
        <v>0</v>
      </c>
      <c r="J24" s="8">
        <v>0</v>
      </c>
      <c r="K24" s="6">
        <f t="shared" si="0"/>
        <v>0</v>
      </c>
      <c r="L24" s="17">
        <f t="shared" si="1"/>
        <v>100</v>
      </c>
    </row>
    <row r="25" spans="1:12" x14ac:dyDescent="0.25">
      <c r="A25" s="8">
        <v>15</v>
      </c>
      <c r="B25" s="8" t="s">
        <v>30</v>
      </c>
      <c r="C25" s="8">
        <v>16</v>
      </c>
      <c r="D25" s="8">
        <v>10</v>
      </c>
      <c r="E25" s="6">
        <f t="shared" si="5"/>
        <v>62.5</v>
      </c>
      <c r="F25" s="8">
        <v>6</v>
      </c>
      <c r="G25" s="6">
        <f t="shared" si="6"/>
        <v>37.5</v>
      </c>
      <c r="H25" s="8">
        <v>0</v>
      </c>
      <c r="I25" s="6">
        <f t="shared" si="4"/>
        <v>0</v>
      </c>
      <c r="J25" s="8">
        <v>0</v>
      </c>
      <c r="K25" s="6">
        <f t="shared" si="0"/>
        <v>0</v>
      </c>
      <c r="L25" s="17">
        <f t="shared" si="1"/>
        <v>100</v>
      </c>
    </row>
    <row r="26" spans="1:12" x14ac:dyDescent="0.25">
      <c r="A26" s="27" t="s">
        <v>17</v>
      </c>
      <c r="B26" s="27"/>
      <c r="C26" s="8">
        <f>SUM(C11:C25)</f>
        <v>244</v>
      </c>
      <c r="D26" s="8">
        <f>SUM(D11:D25)</f>
        <v>130</v>
      </c>
      <c r="E26" s="6">
        <f>(D26*100)/C26</f>
        <v>53.278688524590166</v>
      </c>
      <c r="F26" s="8">
        <f>SUM(F11:F25)</f>
        <v>113</v>
      </c>
      <c r="G26" s="6">
        <f>(F26*100)/C26</f>
        <v>46.311475409836063</v>
      </c>
      <c r="H26" s="8">
        <f>SUM(H11:H25)</f>
        <v>1</v>
      </c>
      <c r="I26" s="6">
        <f>(H26*100)/C26</f>
        <v>0.4098360655737705</v>
      </c>
      <c r="J26" s="8">
        <f>SUM(J11:J25)</f>
        <v>0</v>
      </c>
      <c r="K26" s="6">
        <f>(J26*100)/C26</f>
        <v>0</v>
      </c>
      <c r="L26" s="17">
        <f t="shared" si="1"/>
        <v>100</v>
      </c>
    </row>
  </sheetData>
  <mergeCells count="12">
    <mergeCell ref="J9:K9"/>
    <mergeCell ref="A26:B26"/>
    <mergeCell ref="A1:K1"/>
    <mergeCell ref="A2:K2"/>
    <mergeCell ref="A3:K3"/>
    <mergeCell ref="A8:A10"/>
    <mergeCell ref="B8:B10"/>
    <mergeCell ref="C8:C10"/>
    <mergeCell ref="D8:K8"/>
    <mergeCell ref="D9:E9"/>
    <mergeCell ref="F9:G9"/>
    <mergeCell ref="H9:I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A2" sqref="A2:K2"/>
    </sheetView>
  </sheetViews>
  <sheetFormatPr defaultRowHeight="15" x14ac:dyDescent="0.25"/>
  <sheetData>
    <row r="1" spans="1:12" x14ac:dyDescent="0.25">
      <c r="A1" s="31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2" x14ac:dyDescent="0.25">
      <c r="A2" s="32" t="s">
        <v>55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2" x14ac:dyDescent="0.25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2" x14ac:dyDescent="0.25">
      <c r="A4" s="9"/>
      <c r="B4" s="9"/>
      <c r="C4" s="3"/>
      <c r="D4" s="3"/>
      <c r="E4" s="9"/>
      <c r="F4" s="9"/>
      <c r="G4" s="9"/>
      <c r="H4" s="9"/>
      <c r="I4" s="9"/>
      <c r="J4" s="9"/>
      <c r="K4" s="9"/>
    </row>
    <row r="5" spans="1:12" x14ac:dyDescent="0.25">
      <c r="B5" t="s">
        <v>2</v>
      </c>
      <c r="C5" s="4"/>
      <c r="D5" s="4"/>
    </row>
    <row r="6" spans="1:12" x14ac:dyDescent="0.25">
      <c r="B6" t="s">
        <v>4</v>
      </c>
      <c r="C6" s="4" t="s">
        <v>37</v>
      </c>
      <c r="D6" s="4"/>
    </row>
    <row r="8" spans="1:12" x14ac:dyDescent="0.25">
      <c r="A8" s="27" t="s">
        <v>5</v>
      </c>
      <c r="B8" s="27" t="s">
        <v>9</v>
      </c>
      <c r="C8" s="27" t="s">
        <v>16</v>
      </c>
      <c r="D8" s="27" t="s">
        <v>7</v>
      </c>
      <c r="E8" s="27"/>
      <c r="F8" s="27"/>
      <c r="G8" s="27"/>
      <c r="H8" s="27"/>
      <c r="I8" s="27"/>
      <c r="J8" s="27"/>
      <c r="K8" s="27"/>
    </row>
    <row r="9" spans="1:12" x14ac:dyDescent="0.25">
      <c r="A9" s="27"/>
      <c r="B9" s="27"/>
      <c r="C9" s="27"/>
      <c r="D9" s="27" t="s">
        <v>10</v>
      </c>
      <c r="E9" s="27"/>
      <c r="F9" s="27" t="s">
        <v>11</v>
      </c>
      <c r="G9" s="27"/>
      <c r="H9" s="27" t="s">
        <v>12</v>
      </c>
      <c r="I9" s="27"/>
      <c r="J9" s="27" t="s">
        <v>13</v>
      </c>
      <c r="K9" s="27"/>
    </row>
    <row r="10" spans="1:12" x14ac:dyDescent="0.25">
      <c r="A10" s="27"/>
      <c r="B10" s="27"/>
      <c r="C10" s="27"/>
      <c r="D10" s="8" t="s">
        <v>6</v>
      </c>
      <c r="E10" s="8" t="s">
        <v>8</v>
      </c>
      <c r="F10" s="8" t="s">
        <v>6</v>
      </c>
      <c r="G10" s="8" t="s">
        <v>8</v>
      </c>
      <c r="H10" s="8" t="s">
        <v>6</v>
      </c>
      <c r="I10" s="8" t="s">
        <v>8</v>
      </c>
      <c r="J10" s="8" t="s">
        <v>6</v>
      </c>
      <c r="K10" s="8" t="s">
        <v>8</v>
      </c>
    </row>
    <row r="11" spans="1:12" x14ac:dyDescent="0.25">
      <c r="A11" s="8">
        <v>1</v>
      </c>
      <c r="B11" s="8" t="s">
        <v>18</v>
      </c>
      <c r="C11" s="8">
        <v>26</v>
      </c>
      <c r="D11" s="8">
        <v>19</v>
      </c>
      <c r="E11" s="6">
        <f t="shared" ref="E11:E16" si="0">(D11*100)/C11</f>
        <v>73.07692307692308</v>
      </c>
      <c r="F11" s="8">
        <v>4</v>
      </c>
      <c r="G11" s="6">
        <f t="shared" ref="G11:G16" si="1">(F11*100)/C11</f>
        <v>15.384615384615385</v>
      </c>
      <c r="H11" s="8">
        <v>3</v>
      </c>
      <c r="I11" s="6">
        <f t="shared" ref="I11:I25" si="2">(H11*100)/C11</f>
        <v>11.538461538461538</v>
      </c>
      <c r="J11" s="8">
        <v>0</v>
      </c>
      <c r="K11" s="6">
        <f t="shared" ref="K11:K25" si="3">(J11*100)/C11</f>
        <v>0</v>
      </c>
      <c r="L11" s="17">
        <f>E11+G11+I11+K11</f>
        <v>100</v>
      </c>
    </row>
    <row r="12" spans="1:12" x14ac:dyDescent="0.25">
      <c r="A12" s="8">
        <v>2</v>
      </c>
      <c r="B12" s="8" t="s">
        <v>19</v>
      </c>
      <c r="C12" s="8">
        <v>21</v>
      </c>
      <c r="D12" s="8">
        <v>12</v>
      </c>
      <c r="E12" s="6">
        <f t="shared" si="0"/>
        <v>57.142857142857146</v>
      </c>
      <c r="F12" s="8">
        <v>9</v>
      </c>
      <c r="G12" s="6">
        <f t="shared" si="1"/>
        <v>42.857142857142854</v>
      </c>
      <c r="H12" s="8">
        <v>0</v>
      </c>
      <c r="I12" s="6">
        <f t="shared" si="2"/>
        <v>0</v>
      </c>
      <c r="J12" s="8">
        <v>0</v>
      </c>
      <c r="K12" s="6">
        <f t="shared" si="3"/>
        <v>0</v>
      </c>
      <c r="L12" s="17">
        <f t="shared" ref="L12:L26" si="4">E12+G12+I12+K12</f>
        <v>100</v>
      </c>
    </row>
    <row r="13" spans="1:12" x14ac:dyDescent="0.25">
      <c r="A13" s="8">
        <v>3</v>
      </c>
      <c r="B13" s="8" t="s">
        <v>20</v>
      </c>
      <c r="C13" s="8">
        <v>25</v>
      </c>
      <c r="D13" s="8">
        <v>15</v>
      </c>
      <c r="E13" s="6">
        <f t="shared" si="0"/>
        <v>60</v>
      </c>
      <c r="F13" s="8">
        <v>6</v>
      </c>
      <c r="G13" s="6">
        <f t="shared" si="1"/>
        <v>24</v>
      </c>
      <c r="H13" s="8">
        <v>4</v>
      </c>
      <c r="I13" s="6">
        <f t="shared" si="2"/>
        <v>16</v>
      </c>
      <c r="J13" s="8">
        <v>0</v>
      </c>
      <c r="K13" s="6">
        <f t="shared" si="3"/>
        <v>0</v>
      </c>
      <c r="L13" s="17">
        <f t="shared" si="4"/>
        <v>100</v>
      </c>
    </row>
    <row r="14" spans="1:12" x14ac:dyDescent="0.25">
      <c r="A14" s="8">
        <v>4</v>
      </c>
      <c r="B14" s="8" t="s">
        <v>21</v>
      </c>
      <c r="C14" s="8">
        <v>29</v>
      </c>
      <c r="D14" s="8">
        <v>11</v>
      </c>
      <c r="E14" s="6">
        <f t="shared" si="0"/>
        <v>37.931034482758619</v>
      </c>
      <c r="F14" s="8">
        <v>12</v>
      </c>
      <c r="G14" s="6">
        <f t="shared" si="1"/>
        <v>41.379310344827587</v>
      </c>
      <c r="H14" s="8">
        <v>6</v>
      </c>
      <c r="I14" s="6">
        <f t="shared" si="2"/>
        <v>20.689655172413794</v>
      </c>
      <c r="J14" s="8">
        <v>0</v>
      </c>
      <c r="K14" s="6">
        <f t="shared" si="3"/>
        <v>0</v>
      </c>
      <c r="L14" s="17">
        <f t="shared" si="4"/>
        <v>100</v>
      </c>
    </row>
    <row r="15" spans="1:12" x14ac:dyDescent="0.25">
      <c r="A15" s="8">
        <v>5</v>
      </c>
      <c r="B15" s="8" t="s">
        <v>22</v>
      </c>
      <c r="C15" s="8">
        <v>32</v>
      </c>
      <c r="D15" s="8">
        <v>21</v>
      </c>
      <c r="E15" s="6">
        <f t="shared" si="0"/>
        <v>65.625</v>
      </c>
      <c r="F15" s="8">
        <v>11</v>
      </c>
      <c r="G15" s="6">
        <f t="shared" si="1"/>
        <v>34.375</v>
      </c>
      <c r="H15" s="8">
        <v>0</v>
      </c>
      <c r="I15" s="6">
        <f t="shared" si="2"/>
        <v>0</v>
      </c>
      <c r="J15" s="8">
        <v>0</v>
      </c>
      <c r="K15" s="6">
        <f t="shared" si="3"/>
        <v>0</v>
      </c>
      <c r="L15" s="17">
        <f t="shared" si="4"/>
        <v>100</v>
      </c>
    </row>
    <row r="16" spans="1:12" x14ac:dyDescent="0.25">
      <c r="A16" s="8">
        <v>6</v>
      </c>
      <c r="B16" s="8" t="s">
        <v>23</v>
      </c>
      <c r="C16" s="8">
        <v>32</v>
      </c>
      <c r="D16" s="8">
        <v>17</v>
      </c>
      <c r="E16" s="6">
        <f t="shared" si="0"/>
        <v>53.125</v>
      </c>
      <c r="F16" s="8">
        <v>12</v>
      </c>
      <c r="G16" s="6">
        <f t="shared" si="1"/>
        <v>37.5</v>
      </c>
      <c r="H16" s="8">
        <v>3</v>
      </c>
      <c r="I16" s="6">
        <f t="shared" si="2"/>
        <v>9.375</v>
      </c>
      <c r="J16" s="8">
        <v>0</v>
      </c>
      <c r="K16" s="6">
        <f t="shared" si="3"/>
        <v>0</v>
      </c>
      <c r="L16" s="17">
        <f t="shared" si="4"/>
        <v>100</v>
      </c>
    </row>
    <row r="17" spans="1:12" x14ac:dyDescent="0.25">
      <c r="A17" s="8">
        <v>7</v>
      </c>
      <c r="B17" s="8" t="s">
        <v>24</v>
      </c>
      <c r="C17" s="8">
        <v>24</v>
      </c>
      <c r="D17" s="8">
        <v>15</v>
      </c>
      <c r="E17" s="6">
        <f>(D17*100)/C17</f>
        <v>62.5</v>
      </c>
      <c r="F17" s="8">
        <v>4</v>
      </c>
      <c r="G17" s="6">
        <f>(F17*100)/C17</f>
        <v>16.666666666666668</v>
      </c>
      <c r="H17" s="8">
        <v>5</v>
      </c>
      <c r="I17" s="6">
        <f>(H17*100)/C17</f>
        <v>20.833333333333332</v>
      </c>
      <c r="J17" s="8">
        <v>0</v>
      </c>
      <c r="K17" s="6">
        <f>(J17*100)/C17</f>
        <v>0</v>
      </c>
      <c r="L17" s="17">
        <f t="shared" si="4"/>
        <v>100</v>
      </c>
    </row>
    <row r="18" spans="1:12" x14ac:dyDescent="0.25">
      <c r="A18" s="8">
        <v>8</v>
      </c>
      <c r="B18" s="8" t="s">
        <v>25</v>
      </c>
      <c r="C18" s="8">
        <v>18</v>
      </c>
      <c r="D18" s="8">
        <v>4</v>
      </c>
      <c r="E18" s="6">
        <f t="shared" ref="E18:E25" si="5">(D18*100)/C18</f>
        <v>22.222222222222221</v>
      </c>
      <c r="F18" s="8">
        <v>10</v>
      </c>
      <c r="G18" s="6">
        <f t="shared" ref="G18:G25" si="6">(F18*100)/C18</f>
        <v>55.555555555555557</v>
      </c>
      <c r="H18" s="8">
        <v>4</v>
      </c>
      <c r="I18" s="6">
        <f t="shared" si="2"/>
        <v>22.222222222222221</v>
      </c>
      <c r="J18" s="8">
        <v>0</v>
      </c>
      <c r="K18" s="6">
        <f t="shared" si="3"/>
        <v>0</v>
      </c>
      <c r="L18" s="17">
        <f t="shared" si="4"/>
        <v>100</v>
      </c>
    </row>
    <row r="19" spans="1:12" x14ac:dyDescent="0.25">
      <c r="A19" s="8">
        <v>9</v>
      </c>
      <c r="B19" s="8" t="s">
        <v>26</v>
      </c>
      <c r="C19" s="8">
        <v>22</v>
      </c>
      <c r="D19" s="8">
        <v>15</v>
      </c>
      <c r="E19" s="6">
        <f t="shared" si="5"/>
        <v>68.181818181818187</v>
      </c>
      <c r="F19" s="8">
        <v>6</v>
      </c>
      <c r="G19" s="6">
        <f t="shared" si="6"/>
        <v>27.272727272727273</v>
      </c>
      <c r="H19" s="8">
        <v>1</v>
      </c>
      <c r="I19" s="6">
        <f t="shared" si="2"/>
        <v>4.5454545454545459</v>
      </c>
      <c r="J19" s="8">
        <v>0</v>
      </c>
      <c r="K19" s="6">
        <f t="shared" si="3"/>
        <v>0</v>
      </c>
      <c r="L19" s="17">
        <f t="shared" si="4"/>
        <v>100.00000000000001</v>
      </c>
    </row>
    <row r="20" spans="1:12" x14ac:dyDescent="0.25">
      <c r="A20" s="8">
        <v>10</v>
      </c>
      <c r="B20" s="8" t="s">
        <v>15</v>
      </c>
      <c r="C20" s="8">
        <v>19</v>
      </c>
      <c r="D20" s="8">
        <v>5</v>
      </c>
      <c r="E20" s="6">
        <f t="shared" si="5"/>
        <v>26.315789473684209</v>
      </c>
      <c r="F20" s="8">
        <v>11</v>
      </c>
      <c r="G20" s="6">
        <f t="shared" si="6"/>
        <v>57.89473684210526</v>
      </c>
      <c r="H20" s="8">
        <v>3</v>
      </c>
      <c r="I20" s="6">
        <f t="shared" si="2"/>
        <v>15.789473684210526</v>
      </c>
      <c r="J20" s="8">
        <v>0</v>
      </c>
      <c r="K20" s="6">
        <f t="shared" si="3"/>
        <v>0</v>
      </c>
      <c r="L20" s="17">
        <f t="shared" si="4"/>
        <v>99.999999999999986</v>
      </c>
    </row>
    <row r="21" spans="1:12" x14ac:dyDescent="0.25">
      <c r="A21" s="8">
        <v>11</v>
      </c>
      <c r="B21" s="8" t="s">
        <v>14</v>
      </c>
      <c r="C21" s="8">
        <v>22</v>
      </c>
      <c r="D21" s="8">
        <v>11</v>
      </c>
      <c r="E21" s="6">
        <f t="shared" si="5"/>
        <v>50</v>
      </c>
      <c r="F21" s="8">
        <v>9</v>
      </c>
      <c r="G21" s="6">
        <f t="shared" si="6"/>
        <v>40.909090909090907</v>
      </c>
      <c r="H21" s="8">
        <v>2</v>
      </c>
      <c r="I21" s="6">
        <f t="shared" si="2"/>
        <v>9.0909090909090917</v>
      </c>
      <c r="J21" s="8">
        <v>0</v>
      </c>
      <c r="K21" s="6">
        <f t="shared" si="3"/>
        <v>0</v>
      </c>
      <c r="L21" s="17">
        <f t="shared" si="4"/>
        <v>100</v>
      </c>
    </row>
    <row r="22" spans="1:12" x14ac:dyDescent="0.25">
      <c r="A22" s="8">
        <v>12</v>
      </c>
      <c r="B22" s="8" t="s">
        <v>27</v>
      </c>
      <c r="C22" s="8">
        <v>19</v>
      </c>
      <c r="D22" s="8">
        <v>15</v>
      </c>
      <c r="E22" s="6">
        <f t="shared" si="5"/>
        <v>78.94736842105263</v>
      </c>
      <c r="F22" s="8">
        <v>3</v>
      </c>
      <c r="G22" s="6">
        <f t="shared" si="6"/>
        <v>15.789473684210526</v>
      </c>
      <c r="H22" s="8">
        <v>1</v>
      </c>
      <c r="I22" s="6">
        <f t="shared" si="2"/>
        <v>5.2631578947368425</v>
      </c>
      <c r="J22" s="8">
        <v>0</v>
      </c>
      <c r="K22" s="6">
        <f t="shared" si="3"/>
        <v>0</v>
      </c>
      <c r="L22" s="17">
        <f t="shared" si="4"/>
        <v>100</v>
      </c>
    </row>
    <row r="23" spans="1:12" x14ac:dyDescent="0.25">
      <c r="A23" s="8">
        <v>13</v>
      </c>
      <c r="B23" s="8" t="s">
        <v>28</v>
      </c>
      <c r="C23" s="8">
        <v>21</v>
      </c>
      <c r="D23" s="8">
        <v>14</v>
      </c>
      <c r="E23" s="6">
        <f t="shared" si="5"/>
        <v>66.666666666666671</v>
      </c>
      <c r="F23" s="8">
        <v>6</v>
      </c>
      <c r="G23" s="6">
        <f t="shared" si="6"/>
        <v>28.571428571428573</v>
      </c>
      <c r="H23" s="8">
        <v>1</v>
      </c>
      <c r="I23" s="6">
        <f t="shared" si="2"/>
        <v>4.7619047619047619</v>
      </c>
      <c r="J23" s="8">
        <v>0</v>
      </c>
      <c r="K23" s="6">
        <f t="shared" si="3"/>
        <v>0</v>
      </c>
      <c r="L23" s="17">
        <f t="shared" si="4"/>
        <v>100</v>
      </c>
    </row>
    <row r="24" spans="1:12" x14ac:dyDescent="0.25">
      <c r="A24" s="8">
        <v>14</v>
      </c>
      <c r="B24" s="8" t="s">
        <v>29</v>
      </c>
      <c r="C24" s="8">
        <v>19</v>
      </c>
      <c r="D24" s="8">
        <v>12</v>
      </c>
      <c r="E24" s="6">
        <f t="shared" si="5"/>
        <v>63.157894736842103</v>
      </c>
      <c r="F24" s="8">
        <v>7</v>
      </c>
      <c r="G24" s="6">
        <f t="shared" si="6"/>
        <v>36.842105263157897</v>
      </c>
      <c r="H24" s="8">
        <v>0</v>
      </c>
      <c r="I24" s="6">
        <f t="shared" si="2"/>
        <v>0</v>
      </c>
      <c r="J24" s="8">
        <v>0</v>
      </c>
      <c r="K24" s="6">
        <f t="shared" si="3"/>
        <v>0</v>
      </c>
      <c r="L24" s="17">
        <f t="shared" si="4"/>
        <v>100</v>
      </c>
    </row>
    <row r="25" spans="1:12" x14ac:dyDescent="0.25">
      <c r="A25" s="8">
        <v>15</v>
      </c>
      <c r="B25" s="8" t="s">
        <v>30</v>
      </c>
      <c r="C25" s="8">
        <v>16</v>
      </c>
      <c r="D25" s="8">
        <v>11</v>
      </c>
      <c r="E25" s="6">
        <f t="shared" si="5"/>
        <v>68.75</v>
      </c>
      <c r="F25" s="8">
        <v>4</v>
      </c>
      <c r="G25" s="6">
        <f t="shared" si="6"/>
        <v>25</v>
      </c>
      <c r="H25" s="8">
        <v>1</v>
      </c>
      <c r="I25" s="6">
        <f t="shared" si="2"/>
        <v>6.25</v>
      </c>
      <c r="J25" s="8">
        <v>0</v>
      </c>
      <c r="K25" s="6">
        <f t="shared" si="3"/>
        <v>0</v>
      </c>
      <c r="L25" s="17">
        <f t="shared" si="4"/>
        <v>100</v>
      </c>
    </row>
    <row r="26" spans="1:12" x14ac:dyDescent="0.25">
      <c r="A26" s="27" t="s">
        <v>17</v>
      </c>
      <c r="B26" s="27"/>
      <c r="C26" s="8">
        <f>SUM(C11:C25)</f>
        <v>345</v>
      </c>
      <c r="D26" s="8">
        <f>SUM(D11:D25)</f>
        <v>197</v>
      </c>
      <c r="E26" s="6">
        <f>(D26*100)/C26</f>
        <v>57.10144927536232</v>
      </c>
      <c r="F26" s="8">
        <f>SUM(F11:F25)</f>
        <v>114</v>
      </c>
      <c r="G26" s="6">
        <f>(F26*100)/C26</f>
        <v>33.043478260869563</v>
      </c>
      <c r="H26" s="8">
        <f>SUM(H11:H25)</f>
        <v>34</v>
      </c>
      <c r="I26" s="6">
        <f>(H26*100)/C26</f>
        <v>9.8550724637681153</v>
      </c>
      <c r="J26" s="8">
        <f>SUM(J11:J25)</f>
        <v>0</v>
      </c>
      <c r="K26" s="6">
        <f>(J26*100)/C26</f>
        <v>0</v>
      </c>
      <c r="L26" s="17">
        <f t="shared" si="4"/>
        <v>99.999999999999986</v>
      </c>
    </row>
  </sheetData>
  <mergeCells count="12">
    <mergeCell ref="J9:K9"/>
    <mergeCell ref="A26:B26"/>
    <mergeCell ref="A1:K1"/>
    <mergeCell ref="A2:K2"/>
    <mergeCell ref="A3:K3"/>
    <mergeCell ref="A8:A10"/>
    <mergeCell ref="B8:B10"/>
    <mergeCell ref="C8:C10"/>
    <mergeCell ref="D8:K8"/>
    <mergeCell ref="D9:E9"/>
    <mergeCell ref="F9:G9"/>
    <mergeCell ref="H9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заг</vt:lpstr>
      <vt:lpstr>укр.мова</vt:lpstr>
      <vt:lpstr>укр.літ</vt:lpstr>
      <vt:lpstr>зар.літ</vt:lpstr>
      <vt:lpstr>інф(заг)</vt:lpstr>
      <vt:lpstr>мат, алгебра</vt:lpstr>
      <vt:lpstr>мат, геометр</vt:lpstr>
      <vt:lpstr>фізика</vt:lpstr>
      <vt:lpstr>англ</vt:lpstr>
      <vt:lpstr>німец</vt:lpstr>
      <vt:lpstr>хімія</vt:lpstr>
      <vt:lpstr>географ</vt:lpstr>
      <vt:lpstr>біологія</vt:lpstr>
      <vt:lpstr>осн. здоров</vt:lpstr>
      <vt:lpstr>вс. істор</vt:lpstr>
      <vt:lpstr>істор. Укр.</vt:lpstr>
      <vt:lpstr>гр. освіта</vt:lpstr>
      <vt:lpstr>тех(заг)</vt:lpstr>
      <vt:lpstr>музика</vt:lpstr>
      <vt:lpstr>тех(х)</vt:lpstr>
      <vt:lpstr>тех(д)</vt:lpstr>
      <vt:lpstr>інф(2гр)</vt:lpstr>
      <vt:lpstr>інф(1гр)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</dc:creator>
  <cp:lastModifiedBy>USER</cp:lastModifiedBy>
  <cp:lastPrinted>2012-06-05T09:39:32Z</cp:lastPrinted>
  <dcterms:created xsi:type="dcterms:W3CDTF">2012-06-04T23:45:50Z</dcterms:created>
  <dcterms:modified xsi:type="dcterms:W3CDTF">2022-06-26T09:47:15Z</dcterms:modified>
</cp:coreProperties>
</file>